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3762C475-CBEC-4AA7-BB12-5A1FD5717A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1" sheetId="3" r:id="rId1"/>
    <sheet name="別紙 2" sheetId="5" r:id="rId2"/>
  </sheets>
  <definedNames>
    <definedName name="_xlnm.Print_Area" localSheetId="1">'別紙 2'!$A$1:$N$50</definedName>
    <definedName name="_xlnm.Print_Area" localSheetId="0">別紙1!$A$1:$U$66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3" l="1"/>
  <c r="I9" i="3"/>
  <c r="I8" i="3"/>
  <c r="I7" i="3"/>
  <c r="O35" i="3" s="1"/>
  <c r="I6" i="3"/>
  <c r="K33" i="3" s="1"/>
  <c r="I5" i="3"/>
  <c r="G31" i="3" s="1"/>
  <c r="G5" i="3"/>
  <c r="O27" i="3" l="1"/>
  <c r="K26" i="3"/>
  <c r="O28" i="3"/>
  <c r="O30" i="3"/>
  <c r="G32" i="3"/>
  <c r="K34" i="3"/>
  <c r="G33" i="3"/>
  <c r="G34" i="3"/>
  <c r="K27" i="3"/>
  <c r="O29" i="3"/>
  <c r="G26" i="3"/>
  <c r="K28" i="3"/>
  <c r="G27" i="3"/>
  <c r="K29" i="3"/>
  <c r="O31" i="3"/>
  <c r="G28" i="3"/>
  <c r="K30" i="3"/>
  <c r="O32" i="3"/>
  <c r="G29" i="3"/>
  <c r="K31" i="3"/>
  <c r="O33" i="3"/>
  <c r="G30" i="3"/>
  <c r="K32" i="3"/>
  <c r="O34" i="3"/>
  <c r="K35" i="3"/>
  <c r="O26" i="3"/>
  <c r="G35" i="3"/>
  <c r="C15" i="5"/>
  <c r="B21" i="5" s="1"/>
  <c r="E21" i="5" s="1"/>
  <c r="G9" i="3"/>
  <c r="C58" i="3"/>
  <c r="C66" i="3" l="1"/>
  <c r="C49" i="3"/>
  <c r="C36" i="3"/>
  <c r="C23" i="3"/>
  <c r="G10" i="3"/>
  <c r="G8" i="3"/>
  <c r="G43" i="3" s="1"/>
  <c r="K43" i="3" s="1"/>
  <c r="G7" i="3"/>
  <c r="G6" i="3"/>
  <c r="G54" i="3" l="1"/>
  <c r="K54" i="3" s="1"/>
  <c r="G52" i="3"/>
  <c r="G57" i="3"/>
  <c r="K57" i="3" s="1"/>
  <c r="G53" i="3"/>
  <c r="K53" i="3" s="1"/>
  <c r="G56" i="3"/>
  <c r="K56" i="3" s="1"/>
  <c r="G55" i="3"/>
  <c r="K55" i="3" s="1"/>
  <c r="K13" i="3"/>
  <c r="G41" i="3"/>
  <c r="K41" i="3" s="1"/>
  <c r="G44" i="3"/>
  <c r="K44" i="3" s="1"/>
  <c r="G13" i="3"/>
  <c r="G46" i="3"/>
  <c r="K46" i="3" s="1"/>
  <c r="G15" i="3"/>
  <c r="G17" i="3"/>
  <c r="G14" i="3"/>
  <c r="G48" i="3"/>
  <c r="K48" i="3" s="1"/>
  <c r="G47" i="3"/>
  <c r="K47" i="3" s="1"/>
  <c r="G19" i="3"/>
  <c r="G64" i="3"/>
  <c r="K64" i="3" s="1"/>
  <c r="G18" i="3"/>
  <c r="G62" i="3"/>
  <c r="K62" i="3" s="1"/>
  <c r="G21" i="3"/>
  <c r="G40" i="3"/>
  <c r="K40" i="3" s="1"/>
  <c r="G65" i="3"/>
  <c r="K65" i="3" s="1"/>
  <c r="G22" i="3"/>
  <c r="G42" i="3"/>
  <c r="K42" i="3" s="1"/>
  <c r="K17" i="3"/>
  <c r="K21" i="3"/>
  <c r="K14" i="3"/>
  <c r="G16" i="3"/>
  <c r="K18" i="3"/>
  <c r="G20" i="3"/>
  <c r="K22" i="3"/>
  <c r="G45" i="3"/>
  <c r="K45" i="3" s="1"/>
  <c r="G61" i="3"/>
  <c r="K61" i="3" s="1"/>
  <c r="G63" i="3"/>
  <c r="K63" i="3" s="1"/>
  <c r="K16" i="3"/>
  <c r="K20" i="3"/>
  <c r="K15" i="3"/>
  <c r="K19" i="3"/>
  <c r="O14" i="3" l="1"/>
  <c r="O20" i="3"/>
  <c r="G58" i="3"/>
  <c r="K52" i="3"/>
  <c r="K58" i="3" s="1"/>
  <c r="K66" i="3"/>
  <c r="S27" i="3"/>
  <c r="O21" i="3"/>
  <c r="S30" i="3"/>
  <c r="S34" i="3"/>
  <c r="S31" i="3"/>
  <c r="S33" i="3"/>
  <c r="S26" i="3"/>
  <c r="K49" i="3"/>
  <c r="O19" i="3"/>
  <c r="O17" i="3"/>
  <c r="O22" i="3"/>
  <c r="O16" i="3"/>
  <c r="S35" i="3"/>
  <c r="S32" i="3"/>
  <c r="S28" i="3"/>
  <c r="O15" i="3"/>
  <c r="S29" i="3"/>
  <c r="O18" i="3"/>
  <c r="O13" i="3"/>
  <c r="G21" i="5"/>
  <c r="G49" i="3"/>
  <c r="G66" i="3"/>
  <c r="G36" i="3"/>
  <c r="K36" i="3"/>
  <c r="G23" i="3"/>
  <c r="K23" i="3"/>
  <c r="O36" i="3"/>
  <c r="S63" i="3" l="1"/>
  <c r="S36" i="3"/>
  <c r="O23" i="3"/>
  <c r="O66" i="3" l="1"/>
  <c r="Q66" i="3" s="1"/>
  <c r="S66" i="3" l="1"/>
</calcChain>
</file>

<file path=xl/sharedStrings.xml><?xml version="1.0" encoding="utf-8"?>
<sst xmlns="http://schemas.openxmlformats.org/spreadsheetml/2006/main" count="487" uniqueCount="101">
  <si>
    <t>札幌</t>
    <rPh sb="0" eb="2">
      <t>サッポロ</t>
    </rPh>
    <phoneticPr fontId="2"/>
  </si>
  <si>
    <t>仙台</t>
    <rPh sb="0" eb="2">
      <t>センダイ</t>
    </rPh>
    <phoneticPr fontId="2"/>
  </si>
  <si>
    <t>東京</t>
    <rPh sb="0" eb="2">
      <t>トウキョウ</t>
    </rPh>
    <phoneticPr fontId="2"/>
  </si>
  <si>
    <t>静岡</t>
    <rPh sb="0" eb="2">
      <t>シズオカ</t>
    </rPh>
    <phoneticPr fontId="2"/>
  </si>
  <si>
    <t>大阪</t>
    <rPh sb="0" eb="2">
      <t>オオサカ</t>
    </rPh>
    <phoneticPr fontId="2"/>
  </si>
  <si>
    <t>広島</t>
    <rPh sb="0" eb="2">
      <t>ヒロシマ</t>
    </rPh>
    <phoneticPr fontId="2"/>
  </si>
  <si>
    <t>福岡</t>
    <rPh sb="0" eb="2">
      <t>フクオカ</t>
    </rPh>
    <phoneticPr fontId="2"/>
  </si>
  <si>
    <t>開催数</t>
    <rPh sb="0" eb="2">
      <t>カイサイ</t>
    </rPh>
    <rPh sb="2" eb="3">
      <t>スウ</t>
    </rPh>
    <phoneticPr fontId="2"/>
  </si>
  <si>
    <t>共通/収集・運搬</t>
    <rPh sb="0" eb="2">
      <t>キョウツウ</t>
    </rPh>
    <rPh sb="3" eb="5">
      <t>シュウシュウ</t>
    </rPh>
    <rPh sb="6" eb="8">
      <t>ウンパン</t>
    </rPh>
    <phoneticPr fontId="2"/>
  </si>
  <si>
    <t>資料集</t>
    <rPh sb="0" eb="2">
      <t>シリョウ</t>
    </rPh>
    <rPh sb="2" eb="3">
      <t>シュウ</t>
    </rPh>
    <phoneticPr fontId="2"/>
  </si>
  <si>
    <t>処分</t>
    <rPh sb="0" eb="2">
      <t>ショブン</t>
    </rPh>
    <phoneticPr fontId="2"/>
  </si>
  <si>
    <t>１箱</t>
    <rPh sb="1" eb="2">
      <t>ハコ</t>
    </rPh>
    <phoneticPr fontId="2"/>
  </si>
  <si>
    <t>特責</t>
    <rPh sb="0" eb="1">
      <t>トク</t>
    </rPh>
    <rPh sb="1" eb="2">
      <t>セキ</t>
    </rPh>
    <phoneticPr fontId="2"/>
  </si>
  <si>
    <t>医特</t>
    <rPh sb="0" eb="1">
      <t>イ</t>
    </rPh>
    <rPh sb="1" eb="2">
      <t>トク</t>
    </rPh>
    <phoneticPr fontId="2"/>
  </si>
  <si>
    <t>部</t>
    <rPh sb="0" eb="1">
      <t>ブ</t>
    </rPh>
    <phoneticPr fontId="2"/>
  </si>
  <si>
    <t>箱</t>
    <rPh sb="0" eb="1">
      <t>ハコ</t>
    </rPh>
    <phoneticPr fontId="2"/>
  </si>
  <si>
    <t>計</t>
    <rPh sb="0" eb="1">
      <t>ケイ</t>
    </rPh>
    <phoneticPr fontId="2"/>
  </si>
  <si>
    <t>回</t>
    <rPh sb="0" eb="1">
      <t>カイ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</si>
  <si>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</si>
  <si>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</si>
  <si>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ﾃｷｽﾄ２種類</t>
    <rPh sb="5" eb="7">
      <t>シュルイ</t>
    </rPh>
    <phoneticPr fontId="2"/>
  </si>
  <si>
    <t>ﾃｷｽﾄ３種類</t>
    <rPh sb="5" eb="7">
      <t>シュルイ</t>
    </rPh>
    <phoneticPr fontId="2"/>
  </si>
  <si>
    <t>重さ</t>
    <rPh sb="0" eb="1">
      <t>オモ</t>
    </rPh>
    <phoneticPr fontId="2"/>
  </si>
  <si>
    <t>kg</t>
  </si>
  <si>
    <t>kg</t>
    <phoneticPr fontId="2"/>
  </si>
  <si>
    <t>円</t>
    <rPh sb="0" eb="1">
      <t>エン</t>
    </rPh>
    <phoneticPr fontId="2"/>
  </si>
  <si>
    <t>税</t>
    <rPh sb="0" eb="1">
      <t>ゼイ</t>
    </rPh>
    <phoneticPr fontId="2"/>
  </si>
  <si>
    <t>税込価格</t>
    <rPh sb="0" eb="2">
      <t>ゼイコミ</t>
    </rPh>
    <rPh sb="2" eb="4">
      <t>カカク</t>
    </rPh>
    <phoneticPr fontId="2"/>
  </si>
  <si>
    <t>総数</t>
    <rPh sb="0" eb="2">
      <t>ソウスウ</t>
    </rPh>
    <phoneticPr fontId="2"/>
  </si>
  <si>
    <t>箱</t>
    <rPh sb="0" eb="1">
      <t>ハコ</t>
    </rPh>
    <phoneticPr fontId="2"/>
  </si>
  <si>
    <t>松山</t>
    <rPh sb="0" eb="2">
      <t>マツヤマ</t>
    </rPh>
    <phoneticPr fontId="2"/>
  </si>
  <si>
    <t>名古屋</t>
    <rPh sb="0" eb="3">
      <t>ナゴヤ</t>
    </rPh>
    <phoneticPr fontId="2"/>
  </si>
  <si>
    <t>横浜</t>
    <rPh sb="0" eb="2">
      <t>ヨコハマ</t>
    </rPh>
    <phoneticPr fontId="2"/>
  </si>
  <si>
    <t>数量</t>
  </si>
  <si>
    <t>納入価格</t>
  </si>
  <si>
    <t>発送データ加工/伝票等作成（1日単位計算）</t>
  </si>
  <si>
    <t>発送データ加工/伝票等作成　まとめ発送の場合</t>
  </si>
  <si>
    <t>作業フロー・業務マニュアル作成（初期費用）</t>
    <phoneticPr fontId="2"/>
  </si>
  <si>
    <t>管理業務</t>
    <phoneticPr fontId="2"/>
  </si>
  <si>
    <t>発送業務管理費（1日単位計算）</t>
    <phoneticPr fontId="2"/>
  </si>
  <si>
    <t>配送リスト確認作成（1日単位計算）</t>
    <phoneticPr fontId="2"/>
  </si>
  <si>
    <t>出荷報告（1日単位計算）</t>
    <phoneticPr fontId="2"/>
  </si>
  <si>
    <t>Aパターン梱包費（特責）　※</t>
    <phoneticPr fontId="2"/>
  </si>
  <si>
    <t>オンライン講習会に係る同封資料印刷費用</t>
    <rPh sb="5" eb="8">
      <t>コウシュウカイ</t>
    </rPh>
    <rPh sb="9" eb="10">
      <t>カカ</t>
    </rPh>
    <rPh sb="17" eb="19">
      <t>ヒヨウ</t>
    </rPh>
    <phoneticPr fontId="2"/>
  </si>
  <si>
    <t>オンライン講習会に係る同封資料梱包・発送費用</t>
    <rPh sb="5" eb="8">
      <t>コウシュウカイ</t>
    </rPh>
    <rPh sb="9" eb="10">
      <t>カカ</t>
    </rPh>
    <rPh sb="15" eb="17">
      <t>コンポウ</t>
    </rPh>
    <rPh sb="18" eb="20">
      <t>ハッソウ</t>
    </rPh>
    <rPh sb="20" eb="22">
      <t>ヒヨウ</t>
    </rPh>
    <phoneticPr fontId="2"/>
  </si>
  <si>
    <t>B/Cパターン梱包費（B産収、特収　C更収）</t>
    <phoneticPr fontId="2"/>
  </si>
  <si>
    <t>D/Eパターン梱包費（D産処、特処　E更処）</t>
    <phoneticPr fontId="2"/>
  </si>
  <si>
    <t>内訳</t>
    <rPh sb="0" eb="2">
      <t>ウチワケ</t>
    </rPh>
    <phoneticPr fontId="2"/>
  </si>
  <si>
    <t>小計（税抜）</t>
    <rPh sb="0" eb="2">
      <t>ショウケイ</t>
    </rPh>
    <rPh sb="3" eb="5">
      <t>ゼイヌ</t>
    </rPh>
    <phoneticPr fontId="2"/>
  </si>
  <si>
    <t>初期費用合計（税抜）</t>
    <rPh sb="0" eb="2">
      <t>ショキ</t>
    </rPh>
    <rPh sb="2" eb="4">
      <t>ヒヨウ</t>
    </rPh>
    <rPh sb="4" eb="6">
      <t>ゴウケイ</t>
    </rPh>
    <phoneticPr fontId="2"/>
  </si>
  <si>
    <t>年間管理費（税抜）※</t>
    <rPh sb="0" eb="2">
      <t>ネンカン</t>
    </rPh>
    <rPh sb="2" eb="5">
      <t>カンリヒ</t>
    </rPh>
    <phoneticPr fontId="2"/>
  </si>
  <si>
    <t>※発送を週3日以上行うものとして算出すること。</t>
    <rPh sb="1" eb="3">
      <t>ハッソウ</t>
    </rPh>
    <rPh sb="4" eb="5">
      <t>シュウ</t>
    </rPh>
    <rPh sb="7" eb="9">
      <t>イジョウ</t>
    </rPh>
    <rPh sb="9" eb="10">
      <t>オコナ</t>
    </rPh>
    <rPh sb="16" eb="18">
      <t>サンシュツ</t>
    </rPh>
    <phoneticPr fontId="2"/>
  </si>
  <si>
    <t>資料集</t>
    <phoneticPr fontId="2"/>
  </si>
  <si>
    <t>梱包単価（箱）</t>
    <rPh sb="0" eb="2">
      <t>コンポウ</t>
    </rPh>
    <rPh sb="5" eb="6">
      <t>ハコ</t>
    </rPh>
    <phoneticPr fontId="2"/>
  </si>
  <si>
    <t>作業単価（回）</t>
    <rPh sb="0" eb="2">
      <t>サギョウ</t>
    </rPh>
    <rPh sb="2" eb="4">
      <t>タンカ</t>
    </rPh>
    <rPh sb="5" eb="6">
      <t>カイ</t>
    </rPh>
    <phoneticPr fontId="2"/>
  </si>
  <si>
    <t>各パターン/件数</t>
    <rPh sb="0" eb="1">
      <t>カク</t>
    </rPh>
    <rPh sb="6" eb="8">
      <t>ケンスウ</t>
    </rPh>
    <phoneticPr fontId="2"/>
  </si>
  <si>
    <t>A /10,000件</t>
    <rPh sb="9" eb="10">
      <t>ケン</t>
    </rPh>
    <phoneticPr fontId="2"/>
  </si>
  <si>
    <t>B /10,000件</t>
    <phoneticPr fontId="2"/>
  </si>
  <si>
    <t>C /10,000件</t>
    <phoneticPr fontId="2"/>
  </si>
  <si>
    <t>D /5,000件</t>
    <phoneticPr fontId="2"/>
  </si>
  <si>
    <t>E /5,000件</t>
    <phoneticPr fontId="2"/>
  </si>
  <si>
    <t>F/500件</t>
    <phoneticPr fontId="2"/>
  </si>
  <si>
    <t>G/500件</t>
    <phoneticPr fontId="2"/>
  </si>
  <si>
    <t>税込価格</t>
    <rPh sb="0" eb="2">
      <t>ゼイコ</t>
    </rPh>
    <rPh sb="2" eb="4">
      <t>カカク</t>
    </rPh>
    <phoneticPr fontId="2"/>
  </si>
  <si>
    <t>その他</t>
    <rPh sb="2" eb="3">
      <t>タ</t>
    </rPh>
    <phoneticPr fontId="2"/>
  </si>
  <si>
    <t>発送作業費（同封資料印刷・丁合費、梱包費）</t>
    <rPh sb="0" eb="2">
      <t>ハッソウ</t>
    </rPh>
    <rPh sb="2" eb="4">
      <t>サギョウ</t>
    </rPh>
    <rPh sb="4" eb="5">
      <t>ヒ</t>
    </rPh>
    <rPh sb="17" eb="20">
      <t>コンポウヒ</t>
    </rPh>
    <phoneticPr fontId="2"/>
  </si>
  <si>
    <t>別紙1</t>
    <rPh sb="0" eb="2">
      <t>ベッシ</t>
    </rPh>
    <phoneticPr fontId="2"/>
  </si>
  <si>
    <t>I/500件</t>
    <phoneticPr fontId="2"/>
  </si>
  <si>
    <t>H/1000件</t>
    <phoneticPr fontId="2"/>
  </si>
  <si>
    <t>同封資料印刷・丁合費用（A～G）　　（500部）※1</t>
    <phoneticPr fontId="2"/>
  </si>
  <si>
    <t>同封資料印刷・丁合費用（A～G）　（250部）※1</t>
    <phoneticPr fontId="2"/>
  </si>
  <si>
    <t>同封資料印刷・丁合費用（A～G）　（1,000部）※1</t>
    <phoneticPr fontId="2"/>
  </si>
  <si>
    <t>同封資料印刷・丁合費用（A～G）　（2,000部）※1</t>
    <phoneticPr fontId="2"/>
  </si>
  <si>
    <t>同封資料印刷・丁合費用（H、I）　（250部）※2</t>
    <phoneticPr fontId="2"/>
  </si>
  <si>
    <t>同封資料印刷・丁合費用（H、I）　（500部）※2</t>
    <phoneticPr fontId="2"/>
  </si>
  <si>
    <t>同封資料印刷・丁合費用（H、I）　（1,000部）※2</t>
    <phoneticPr fontId="2"/>
  </si>
  <si>
    <t>同封資料印刷・丁合費用（H、I）（2,000部）※2</t>
    <phoneticPr fontId="2"/>
  </si>
  <si>
    <t>※1　同封資料は各パターンA4の資料5枚（片面印刷2枚、両面印刷３枚）を印刷する</t>
    <rPh sb="3" eb="5">
      <t>ドウフウ</t>
    </rPh>
    <rPh sb="5" eb="7">
      <t>シリョウ</t>
    </rPh>
    <rPh sb="21" eb="23">
      <t>カタメン</t>
    </rPh>
    <rPh sb="23" eb="25">
      <t>インサツ</t>
    </rPh>
    <rPh sb="26" eb="27">
      <t>マイ</t>
    </rPh>
    <rPh sb="28" eb="30">
      <t>リョウメン</t>
    </rPh>
    <rPh sb="30" eb="32">
      <t>インサツ</t>
    </rPh>
    <rPh sb="33" eb="34">
      <t>マイ</t>
    </rPh>
    <rPh sb="36" eb="38">
      <t>インサツ</t>
    </rPh>
    <phoneticPr fontId="2"/>
  </si>
  <si>
    <t>※2　同封資料は各パターンA4の資料1枚（片面印刷）を印刷する</t>
    <rPh sb="3" eb="5">
      <t>ドウフウ</t>
    </rPh>
    <rPh sb="5" eb="7">
      <t>シリョウ</t>
    </rPh>
    <rPh sb="21" eb="23">
      <t>カタメン</t>
    </rPh>
    <rPh sb="23" eb="25">
      <t>インサツ</t>
    </rPh>
    <rPh sb="27" eb="29">
      <t>インサツ</t>
    </rPh>
    <phoneticPr fontId="2"/>
  </si>
  <si>
    <t>F/G/H/Iパターン梱包費（F 医特、G PCB、H マネジメント、I 建設マネジメント）</t>
    <rPh sb="17" eb="19">
      <t>イトク</t>
    </rPh>
    <rPh sb="37" eb="39">
      <t>ケンセツ</t>
    </rPh>
    <phoneticPr fontId="2"/>
  </si>
  <si>
    <t>A</t>
    <phoneticPr fontId="2"/>
  </si>
  <si>
    <t>特責</t>
    <rPh sb="0" eb="2">
      <t>トクセキ</t>
    </rPh>
    <phoneticPr fontId="2"/>
  </si>
  <si>
    <t>B</t>
    <phoneticPr fontId="2"/>
  </si>
  <si>
    <t>C</t>
    <phoneticPr fontId="2"/>
  </si>
  <si>
    <t>新規・産収、新規・特収</t>
    <rPh sb="0" eb="2">
      <t>シンキ</t>
    </rPh>
    <rPh sb="3" eb="5">
      <t>サンシュウ</t>
    </rPh>
    <rPh sb="6" eb="8">
      <t>シンキ</t>
    </rPh>
    <rPh sb="9" eb="11">
      <t>トクシュウ</t>
    </rPh>
    <phoneticPr fontId="2"/>
  </si>
  <si>
    <t>D</t>
    <phoneticPr fontId="2"/>
  </si>
  <si>
    <t>更新・収運</t>
    <rPh sb="0" eb="2">
      <t>コウシン</t>
    </rPh>
    <rPh sb="3" eb="5">
      <t>シュウウン</t>
    </rPh>
    <phoneticPr fontId="2"/>
  </si>
  <si>
    <t>新規・産処、新規・特処</t>
    <rPh sb="0" eb="2">
      <t>シンキ</t>
    </rPh>
    <rPh sb="3" eb="5">
      <t>サンショ</t>
    </rPh>
    <rPh sb="6" eb="8">
      <t>シンキ</t>
    </rPh>
    <rPh sb="9" eb="11">
      <t>トクショ</t>
    </rPh>
    <phoneticPr fontId="2"/>
  </si>
  <si>
    <t>E</t>
    <phoneticPr fontId="2"/>
  </si>
  <si>
    <t>更新・処分</t>
    <rPh sb="0" eb="2">
      <t>コウシン</t>
    </rPh>
    <rPh sb="3" eb="5">
      <t>ショブン</t>
    </rPh>
    <phoneticPr fontId="2"/>
  </si>
  <si>
    <t>F</t>
    <phoneticPr fontId="2"/>
  </si>
  <si>
    <t>医療特責</t>
    <rPh sb="0" eb="2">
      <t>イリョウ</t>
    </rPh>
    <rPh sb="2" eb="4">
      <t>トクセキ</t>
    </rPh>
    <phoneticPr fontId="2"/>
  </si>
  <si>
    <t>G</t>
    <phoneticPr fontId="2"/>
  </si>
  <si>
    <t>PCB</t>
    <phoneticPr fontId="2"/>
  </si>
  <si>
    <t>H</t>
    <phoneticPr fontId="2"/>
  </si>
  <si>
    <t>マネジメント</t>
    <phoneticPr fontId="2"/>
  </si>
  <si>
    <t>I</t>
    <phoneticPr fontId="2"/>
  </si>
  <si>
    <t>建設マネジメント</t>
    <rPh sb="0" eb="2">
      <t>ケンセツ</t>
    </rPh>
    <phoneticPr fontId="2"/>
  </si>
  <si>
    <t>※各パターンA4の資料5枚と当センターが提供するA4のアンケート用紙１枚を同封する（H、Iを除く）</t>
    <rPh sb="1" eb="2">
      <t>カク</t>
    </rPh>
    <rPh sb="9" eb="11">
      <t>シリョウ</t>
    </rPh>
    <rPh sb="12" eb="13">
      <t>マイ</t>
    </rPh>
    <rPh sb="14" eb="15">
      <t>トウ</t>
    </rPh>
    <rPh sb="20" eb="22">
      <t>テイキョウ</t>
    </rPh>
    <rPh sb="32" eb="34">
      <t>ヨウシ</t>
    </rPh>
    <rPh sb="35" eb="36">
      <t>マイ</t>
    </rPh>
    <rPh sb="37" eb="39">
      <t>ドウフウ</t>
    </rPh>
    <rPh sb="46" eb="47">
      <t>ノゾ</t>
    </rPh>
    <phoneticPr fontId="2"/>
  </si>
  <si>
    <t>会場へのテキスト送付料金</t>
    <rPh sb="0" eb="2">
      <t>カイジョウ</t>
    </rPh>
    <rPh sb="8" eb="10">
      <t>ソウフ</t>
    </rPh>
    <rPh sb="10" eb="12">
      <t>リョウキン</t>
    </rPh>
    <phoneticPr fontId="2"/>
  </si>
  <si>
    <t>受講者へのテキスト送付等料金</t>
    <rPh sb="0" eb="3">
      <t>ジュコウシャ</t>
    </rPh>
    <rPh sb="9" eb="11">
      <t>ソウフ</t>
    </rPh>
    <rPh sb="11" eb="12">
      <t>トウ</t>
    </rPh>
    <rPh sb="12" eb="14">
      <t>リョウキン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</si>
</sst>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.0;[Red]\-#,##0.0"/>
  </numFmts>
  <fonts count="6" x14ac:knownFonts="1"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0" fillId="0" borderId="13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3" borderId="18" xfId="0" applyFill="1" applyBorder="1">
      <alignment vertical="center"/>
    </xf>
    <xf numFmtId="0" fontId="0" fillId="0" borderId="19" xfId="0" applyBorder="1">
      <alignment vertical="center"/>
    </xf>
    <xf numFmtId="0" fontId="0" fillId="2" borderId="18" xfId="0" applyFill="1" applyBorder="1">
      <alignment vertical="center"/>
    </xf>
    <xf numFmtId="0" fontId="0" fillId="6" borderId="18" xfId="0" applyFill="1" applyBorder="1">
      <alignment vertical="center"/>
    </xf>
    <xf numFmtId="0" fontId="0" fillId="4" borderId="18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176" fontId="0" fillId="0" borderId="0" xfId="1" applyNumberFormat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0" xfId="1" applyFont="1">
      <alignment vertical="center"/>
    </xf>
    <xf numFmtId="176" fontId="0" fillId="0" borderId="2" xfId="1" applyNumberFormat="1" applyFont="1" applyBorder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38" fontId="0" fillId="0" borderId="0" xfId="1" applyFont="1" applyFill="1" applyBorder="1">
      <alignment vertical="center"/>
    </xf>
    <xf numFmtId="0" fontId="3" fillId="0" borderId="0" xfId="0" applyFont="1" applyAlignment="1">
      <alignment horizontal="left" vertical="center"/>
    </xf>
    <xf numFmtId="38" fontId="0" fillId="0" borderId="0" xfId="1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5" fontId="0" fillId="0" borderId="0" xfId="0" applyNumberFormat="1" applyAlignment="1">
      <alignment horizontal="right" vertical="center"/>
    </xf>
    <xf numFmtId="38" fontId="0" fillId="0" borderId="0" xfId="0" applyNumberForma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176" fontId="0" fillId="0" borderId="11" xfId="1" applyNumberFormat="1" applyFont="1" applyBorder="1">
      <alignment vertical="center"/>
    </xf>
    <xf numFmtId="38" fontId="0" fillId="0" borderId="29" xfId="0" applyNumberFormat="1" applyBorder="1">
      <alignment vertical="center"/>
    </xf>
    <xf numFmtId="38" fontId="0" fillId="0" borderId="29" xfId="1" applyFont="1" applyBorder="1">
      <alignment vertical="center"/>
    </xf>
    <xf numFmtId="0" fontId="0" fillId="0" borderId="39" xfId="0" applyBorder="1">
      <alignment vertical="center"/>
    </xf>
    <xf numFmtId="0" fontId="0" fillId="7" borderId="39" xfId="0" applyFill="1" applyBorder="1" applyAlignment="1">
      <alignment horizontal="center" vertical="center"/>
    </xf>
    <xf numFmtId="0" fontId="0" fillId="0" borderId="40" xfId="0" applyBorder="1">
      <alignment vertical="center"/>
    </xf>
    <xf numFmtId="0" fontId="0" fillId="5" borderId="18" xfId="0" applyFill="1" applyBorder="1">
      <alignment vertical="center"/>
    </xf>
    <xf numFmtId="0" fontId="0" fillId="9" borderId="38" xfId="0" applyFill="1" applyBorder="1">
      <alignment vertical="center"/>
    </xf>
    <xf numFmtId="176" fontId="0" fillId="0" borderId="31" xfId="1" applyNumberFormat="1" applyFont="1" applyBorder="1">
      <alignment vertical="center"/>
    </xf>
    <xf numFmtId="0" fontId="0" fillId="0" borderId="31" xfId="0" applyBorder="1">
      <alignment vertical="center"/>
    </xf>
    <xf numFmtId="38" fontId="0" fillId="0" borderId="31" xfId="1" applyFont="1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5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5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3" fontId="0" fillId="0" borderId="7" xfId="0" applyNumberForma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" fontId="0" fillId="0" borderId="2" xfId="0" applyNumberFormat="1" applyBorder="1" applyAlignment="1">
      <alignment horizontal="center" vertical="center"/>
    </xf>
    <xf numFmtId="5" fontId="0" fillId="0" borderId="3" xfId="0" applyNumberFormat="1" applyBorder="1" applyAlignment="1">
      <alignment horizontal="center" vertical="center"/>
    </xf>
    <xf numFmtId="5" fontId="0" fillId="0" borderId="4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99"/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539751</xdr:colOff>
      <xdr:row>0</xdr:row>
      <xdr:rowOff>116416</xdr:rowOff>
    </xdr:from>
    <xdr:to>
      <xdr:col>13</xdr:col>
      <xdr:colOff>433916</xdr:colOff>
      <xdr:row>0</xdr:row>
      <xdr:rowOff>380999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77968C4-3A7E-4067-8164-31EEF1DBB0F9}"/>
            </a:ext>
          </a:extLst>
        </xdr:cNvPr>
        <xdr:cNvSpPr txBox="1"/>
      </xdr:nvSpPr>
      <xdr:spPr>
        <a:xfrm>
          <a:off x="7672918" y="116416"/>
          <a:ext cx="783165" cy="26458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別 紙 ２　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66"/>
  <sheetViews>
    <sheetView tabSelected="1" view="pageBreakPreview" topLeftCell="A2" zoomScaleNormal="100" zoomScaleSheetLayoutView="100" workbookViewId="0">
      <selection activeCell="S63" sqref="S63"/>
    </sheetView>
  </sheetViews>
  <sheetFormatPr defaultRowHeight="18.75" customHeight="1" x14ac:dyDescent="0.15"/>
  <cols>
    <col min="1" max="1" width="3.6640625" customWidth="1"/>
    <col min="2" max="2" width="17.109375" customWidth="1"/>
    <col min="3" max="3" width="4.6640625" bestFit="1" customWidth="1"/>
    <col min="4" max="4" width="4" customWidth="1"/>
    <col min="5" max="5" width="9.33203125" customWidth="1"/>
    <col min="6" max="6" width="3.5546875" bestFit="1" customWidth="1"/>
    <col min="7" max="7" width="9.88671875" customWidth="1"/>
    <col min="8" max="8" width="5.109375" customWidth="1"/>
    <col min="9" max="9" width="7.5546875" customWidth="1"/>
    <col min="10" max="10" width="4.44140625" customWidth="1"/>
    <col min="11" max="11" width="7.88671875" customWidth="1"/>
    <col min="12" max="12" width="3.5546875" customWidth="1"/>
    <col min="13" max="13" width="7.88671875" customWidth="1"/>
    <col min="14" max="14" width="3.5546875" customWidth="1"/>
    <col min="15" max="15" width="9.6640625" customWidth="1"/>
    <col min="16" max="16" width="3.5546875" bestFit="1" customWidth="1"/>
    <col min="17" max="17" width="8.44140625" customWidth="1"/>
    <col min="18" max="18" width="3.5546875" bestFit="1" customWidth="1"/>
    <col min="20" max="20" width="3.5546875" customWidth="1"/>
  </cols>
  <sheetData>
    <row r="1" spans="2:21" ht="24.75" customHeight="1" x14ac:dyDescent="0.15">
      <c r="U1" s="31" t="s">
        <v>66</v>
      </c>
    </row>
    <row r="2" spans="2:21" ht="26.25" customHeight="1" x14ac:dyDescent="0.15">
      <c r="B2" s="72" t="s">
        <v>99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2:21" ht="9.75" customHeight="1" thickBot="1" x14ac:dyDescent="0.2">
      <c r="U3" s="29"/>
    </row>
    <row r="4" spans="2:21" ht="18.75" customHeight="1" x14ac:dyDescent="0.15">
      <c r="B4" s="14"/>
      <c r="C4" s="60" t="s">
        <v>11</v>
      </c>
      <c r="D4" s="60"/>
      <c r="E4" s="73" t="s">
        <v>22</v>
      </c>
      <c r="F4" s="74"/>
      <c r="G4" s="15">
        <v>150</v>
      </c>
      <c r="H4" s="16" t="s">
        <v>14</v>
      </c>
      <c r="I4" s="15">
        <v>100</v>
      </c>
      <c r="J4" s="16" t="s">
        <v>14</v>
      </c>
    </row>
    <row r="5" spans="2:21" ht="18.75" customHeight="1" x14ac:dyDescent="0.15">
      <c r="B5" s="17" t="s">
        <v>8</v>
      </c>
      <c r="C5" s="4">
        <v>10</v>
      </c>
      <c r="D5" s="4" t="s">
        <v>14</v>
      </c>
      <c r="E5" s="4">
        <v>9.5</v>
      </c>
      <c r="F5" s="22" t="s">
        <v>24</v>
      </c>
      <c r="G5" s="4">
        <f t="shared" ref="G5:G10" si="0">ROUNDUP($G$4/C5,0)</f>
        <v>15</v>
      </c>
      <c r="H5" s="18" t="s">
        <v>15</v>
      </c>
      <c r="I5" s="4">
        <f>ROUNDUP($I$4/C5,0)</f>
        <v>10</v>
      </c>
      <c r="J5" s="18" t="s">
        <v>15</v>
      </c>
    </row>
    <row r="6" spans="2:21" ht="18.75" customHeight="1" x14ac:dyDescent="0.15">
      <c r="B6" s="19" t="s">
        <v>10</v>
      </c>
      <c r="C6" s="4">
        <v>10</v>
      </c>
      <c r="D6" s="4" t="s">
        <v>14</v>
      </c>
      <c r="E6" s="4">
        <v>5.7</v>
      </c>
      <c r="F6" s="22" t="s">
        <v>23</v>
      </c>
      <c r="G6" s="4">
        <f t="shared" si="0"/>
        <v>15</v>
      </c>
      <c r="H6" s="18" t="s">
        <v>15</v>
      </c>
      <c r="I6" s="4">
        <f t="shared" ref="I6:I10" si="1">ROUNDUP($I$4/C6,0)</f>
        <v>10</v>
      </c>
      <c r="J6" s="18" t="s">
        <v>15</v>
      </c>
    </row>
    <row r="7" spans="2:21" ht="18.75" customHeight="1" x14ac:dyDescent="0.15">
      <c r="B7" s="20" t="s">
        <v>9</v>
      </c>
      <c r="C7" s="4">
        <v>10</v>
      </c>
      <c r="D7" s="4" t="s">
        <v>14</v>
      </c>
      <c r="E7" s="4">
        <v>7.7</v>
      </c>
      <c r="F7" s="22" t="s">
        <v>23</v>
      </c>
      <c r="G7" s="4">
        <f t="shared" si="0"/>
        <v>15</v>
      </c>
      <c r="H7" s="18" t="s">
        <v>15</v>
      </c>
      <c r="I7" s="4">
        <f t="shared" si="1"/>
        <v>10</v>
      </c>
      <c r="J7" s="18" t="s">
        <v>15</v>
      </c>
    </row>
    <row r="8" spans="2:21" ht="18.75" customHeight="1" x14ac:dyDescent="0.15">
      <c r="B8" s="21" t="s">
        <v>12</v>
      </c>
      <c r="C8" s="4">
        <v>10</v>
      </c>
      <c r="D8" s="4" t="s">
        <v>14</v>
      </c>
      <c r="E8" s="4">
        <v>8.5</v>
      </c>
      <c r="F8" s="22" t="s">
        <v>23</v>
      </c>
      <c r="G8" s="4">
        <f t="shared" si="0"/>
        <v>15</v>
      </c>
      <c r="H8" s="18" t="s">
        <v>15</v>
      </c>
      <c r="I8" s="4">
        <f t="shared" si="1"/>
        <v>10</v>
      </c>
      <c r="J8" s="18" t="s">
        <v>15</v>
      </c>
    </row>
    <row r="9" spans="2:21" ht="18.75" customHeight="1" x14ac:dyDescent="0.15">
      <c r="B9" s="50" t="s">
        <v>13</v>
      </c>
      <c r="C9" s="4">
        <v>10</v>
      </c>
      <c r="D9" s="4" t="s">
        <v>14</v>
      </c>
      <c r="E9" s="10">
        <v>10.5</v>
      </c>
      <c r="F9" s="22" t="s">
        <v>23</v>
      </c>
      <c r="G9" s="4">
        <f t="shared" si="0"/>
        <v>15</v>
      </c>
      <c r="H9" s="18" t="s">
        <v>15</v>
      </c>
      <c r="I9" s="4">
        <f t="shared" si="1"/>
        <v>10</v>
      </c>
      <c r="J9" s="18" t="s">
        <v>15</v>
      </c>
    </row>
    <row r="10" spans="2:21" ht="18.75" customHeight="1" thickBot="1" x14ac:dyDescent="0.2">
      <c r="B10" s="51" t="s">
        <v>95</v>
      </c>
      <c r="C10" s="47">
        <v>10</v>
      </c>
      <c r="D10" s="47" t="s">
        <v>14</v>
      </c>
      <c r="E10" s="47">
        <v>5.4</v>
      </c>
      <c r="F10" s="48" t="s">
        <v>23</v>
      </c>
      <c r="G10" s="47">
        <f t="shared" si="0"/>
        <v>15</v>
      </c>
      <c r="H10" s="49" t="s">
        <v>15</v>
      </c>
      <c r="I10" s="47">
        <f t="shared" si="1"/>
        <v>10</v>
      </c>
      <c r="J10" s="49" t="s">
        <v>15</v>
      </c>
    </row>
    <row r="12" spans="2:21" ht="18.75" customHeight="1" x14ac:dyDescent="0.15">
      <c r="B12" s="11" t="s">
        <v>20</v>
      </c>
      <c r="C12" s="61" t="s">
        <v>7</v>
      </c>
      <c r="D12" s="62"/>
      <c r="E12" s="56" t="s">
        <v>54</v>
      </c>
      <c r="F12" s="57"/>
      <c r="G12" s="63" t="s">
        <v>8</v>
      </c>
      <c r="H12" s="64"/>
      <c r="I12" s="56" t="s">
        <v>53</v>
      </c>
      <c r="J12" s="57"/>
      <c r="K12" s="58" t="s">
        <v>52</v>
      </c>
      <c r="L12" s="59"/>
      <c r="M12" s="56" t="s">
        <v>53</v>
      </c>
      <c r="N12" s="57"/>
      <c r="O12" s="56" t="s">
        <v>19</v>
      </c>
      <c r="P12" s="57"/>
    </row>
    <row r="13" spans="2:21" ht="18.75" customHeight="1" x14ac:dyDescent="0.15">
      <c r="B13" s="4" t="s">
        <v>0</v>
      </c>
      <c r="C13" s="2">
        <v>2</v>
      </c>
      <c r="D13" s="2" t="s">
        <v>17</v>
      </c>
      <c r="E13" s="44"/>
      <c r="F13" s="3" t="s">
        <v>18</v>
      </c>
      <c r="G13" s="1">
        <f t="shared" ref="G13:G22" si="2">$G$5*C13</f>
        <v>30</v>
      </c>
      <c r="H13" s="3" t="s">
        <v>15</v>
      </c>
      <c r="I13" s="23"/>
      <c r="J13" s="2" t="s">
        <v>18</v>
      </c>
      <c r="K13" s="1">
        <f t="shared" ref="K13:K22" si="3">$G$7*C13</f>
        <v>30</v>
      </c>
      <c r="L13" s="3" t="s">
        <v>15</v>
      </c>
      <c r="M13" s="23"/>
      <c r="N13" s="3" t="s">
        <v>18</v>
      </c>
      <c r="O13" s="24">
        <f>E13*C13+I13*G13+K13*M13</f>
        <v>0</v>
      </c>
      <c r="P13" s="3" t="s">
        <v>18</v>
      </c>
      <c r="Q13" s="34"/>
    </row>
    <row r="14" spans="2:21" ht="18.75" customHeight="1" x14ac:dyDescent="0.15">
      <c r="B14" s="12" t="s">
        <v>1</v>
      </c>
      <c r="C14">
        <v>3</v>
      </c>
      <c r="D14" t="s">
        <v>17</v>
      </c>
      <c r="E14" s="26"/>
      <c r="F14" s="6" t="s">
        <v>18</v>
      </c>
      <c r="G14" s="5">
        <f t="shared" si="2"/>
        <v>45</v>
      </c>
      <c r="H14" s="6" t="s">
        <v>15</v>
      </c>
      <c r="I14" s="26"/>
      <c r="J14" s="9" t="s">
        <v>18</v>
      </c>
      <c r="K14">
        <f t="shared" si="3"/>
        <v>45</v>
      </c>
      <c r="L14" t="s">
        <v>15</v>
      </c>
      <c r="M14" s="26"/>
      <c r="N14" s="6" t="s">
        <v>18</v>
      </c>
      <c r="O14" s="24">
        <f t="shared" ref="O14:O22" si="4">E14*C14+I14*G14+K14*M14</f>
        <v>0</v>
      </c>
      <c r="P14" s="6" t="s">
        <v>18</v>
      </c>
      <c r="Q14" s="34"/>
    </row>
    <row r="15" spans="2:21" ht="18.75" customHeight="1" x14ac:dyDescent="0.15">
      <c r="B15" s="4" t="s">
        <v>2</v>
      </c>
      <c r="C15" s="2">
        <v>9</v>
      </c>
      <c r="D15" s="2" t="s">
        <v>17</v>
      </c>
      <c r="E15" s="26"/>
      <c r="F15" s="3" t="s">
        <v>18</v>
      </c>
      <c r="G15" s="1">
        <f t="shared" si="2"/>
        <v>135</v>
      </c>
      <c r="H15" s="3" t="s">
        <v>15</v>
      </c>
      <c r="I15" s="26"/>
      <c r="J15" s="3" t="s">
        <v>18</v>
      </c>
      <c r="K15" s="2">
        <f t="shared" si="3"/>
        <v>135</v>
      </c>
      <c r="L15" s="2" t="s">
        <v>15</v>
      </c>
      <c r="M15" s="26"/>
      <c r="N15" s="3" t="s">
        <v>18</v>
      </c>
      <c r="O15" s="24">
        <f t="shared" si="4"/>
        <v>0</v>
      </c>
      <c r="P15" s="3" t="s">
        <v>18</v>
      </c>
      <c r="Q15" s="34"/>
    </row>
    <row r="16" spans="2:21" ht="18.75" customHeight="1" x14ac:dyDescent="0.15">
      <c r="B16" s="12" t="s">
        <v>32</v>
      </c>
      <c r="C16">
        <v>3</v>
      </c>
      <c r="D16" t="s">
        <v>17</v>
      </c>
      <c r="E16" s="26"/>
      <c r="F16" s="6" t="s">
        <v>18</v>
      </c>
      <c r="G16" s="5">
        <f t="shared" si="2"/>
        <v>45</v>
      </c>
      <c r="H16" s="6" t="s">
        <v>15</v>
      </c>
      <c r="I16" s="26"/>
      <c r="J16" s="6" t="s">
        <v>18</v>
      </c>
      <c r="K16">
        <f t="shared" si="3"/>
        <v>45</v>
      </c>
      <c r="L16" t="s">
        <v>15</v>
      </c>
      <c r="M16" s="26"/>
      <c r="N16" s="6" t="s">
        <v>18</v>
      </c>
      <c r="O16" s="24">
        <f t="shared" si="4"/>
        <v>0</v>
      </c>
      <c r="P16" s="6" t="s">
        <v>18</v>
      </c>
      <c r="Q16" s="34"/>
    </row>
    <row r="17" spans="2:20" ht="18.75" customHeight="1" x14ac:dyDescent="0.15">
      <c r="B17" s="4" t="s">
        <v>3</v>
      </c>
      <c r="C17" s="2">
        <v>3</v>
      </c>
      <c r="D17" s="2" t="s">
        <v>17</v>
      </c>
      <c r="E17" s="26"/>
      <c r="F17" s="3" t="s">
        <v>18</v>
      </c>
      <c r="G17" s="1">
        <f t="shared" si="2"/>
        <v>45</v>
      </c>
      <c r="H17" s="3" t="s">
        <v>15</v>
      </c>
      <c r="I17" s="26"/>
      <c r="J17" s="3" t="s">
        <v>18</v>
      </c>
      <c r="K17" s="2">
        <f t="shared" si="3"/>
        <v>45</v>
      </c>
      <c r="L17" s="2" t="s">
        <v>15</v>
      </c>
      <c r="M17" s="26"/>
      <c r="N17" s="3" t="s">
        <v>18</v>
      </c>
      <c r="O17" s="24">
        <f t="shared" si="4"/>
        <v>0</v>
      </c>
      <c r="P17" s="3" t="s">
        <v>18</v>
      </c>
      <c r="Q17" s="34"/>
    </row>
    <row r="18" spans="2:20" ht="18.75" customHeight="1" x14ac:dyDescent="0.15">
      <c r="B18" s="12" t="s">
        <v>31</v>
      </c>
      <c r="C18">
        <v>7</v>
      </c>
      <c r="D18" t="s">
        <v>17</v>
      </c>
      <c r="E18" s="26"/>
      <c r="F18" s="6" t="s">
        <v>18</v>
      </c>
      <c r="G18" s="5">
        <f t="shared" si="2"/>
        <v>105</v>
      </c>
      <c r="H18" s="6" t="s">
        <v>15</v>
      </c>
      <c r="I18" s="26"/>
      <c r="J18" s="6" t="s">
        <v>18</v>
      </c>
      <c r="K18">
        <f t="shared" si="3"/>
        <v>105</v>
      </c>
      <c r="L18" t="s">
        <v>15</v>
      </c>
      <c r="M18" s="26"/>
      <c r="N18" s="6" t="s">
        <v>18</v>
      </c>
      <c r="O18" s="24">
        <f t="shared" si="4"/>
        <v>0</v>
      </c>
      <c r="P18" s="6" t="s">
        <v>18</v>
      </c>
      <c r="Q18" s="34"/>
    </row>
    <row r="19" spans="2:20" ht="18.75" customHeight="1" x14ac:dyDescent="0.15">
      <c r="B19" s="4" t="s">
        <v>4</v>
      </c>
      <c r="C19" s="2">
        <v>7</v>
      </c>
      <c r="D19" s="2" t="s">
        <v>17</v>
      </c>
      <c r="E19" s="26"/>
      <c r="F19" s="3" t="s">
        <v>18</v>
      </c>
      <c r="G19" s="1">
        <f t="shared" si="2"/>
        <v>105</v>
      </c>
      <c r="H19" s="3" t="s">
        <v>15</v>
      </c>
      <c r="I19" s="26"/>
      <c r="J19" s="3" t="s">
        <v>18</v>
      </c>
      <c r="K19" s="2">
        <f t="shared" si="3"/>
        <v>105</v>
      </c>
      <c r="L19" s="2" t="s">
        <v>15</v>
      </c>
      <c r="M19" s="26"/>
      <c r="N19" s="3" t="s">
        <v>18</v>
      </c>
      <c r="O19" s="24">
        <f t="shared" si="4"/>
        <v>0</v>
      </c>
      <c r="P19" s="3" t="s">
        <v>18</v>
      </c>
      <c r="Q19" s="34"/>
    </row>
    <row r="20" spans="2:20" ht="18.75" customHeight="1" x14ac:dyDescent="0.15">
      <c r="B20" s="12" t="s">
        <v>5</v>
      </c>
      <c r="C20">
        <v>2</v>
      </c>
      <c r="D20" t="s">
        <v>17</v>
      </c>
      <c r="E20" s="26"/>
      <c r="F20" s="6" t="s">
        <v>18</v>
      </c>
      <c r="G20" s="5">
        <f t="shared" si="2"/>
        <v>30</v>
      </c>
      <c r="H20" s="6" t="s">
        <v>15</v>
      </c>
      <c r="I20" s="26"/>
      <c r="J20" s="6" t="s">
        <v>18</v>
      </c>
      <c r="K20">
        <f t="shared" si="3"/>
        <v>30</v>
      </c>
      <c r="L20" t="s">
        <v>15</v>
      </c>
      <c r="M20" s="26"/>
      <c r="N20" s="6" t="s">
        <v>18</v>
      </c>
      <c r="O20" s="24">
        <f t="shared" si="4"/>
        <v>0</v>
      </c>
      <c r="P20" s="6" t="s">
        <v>18</v>
      </c>
      <c r="Q20" s="34"/>
    </row>
    <row r="21" spans="2:20" ht="18.75" customHeight="1" x14ac:dyDescent="0.15">
      <c r="B21" s="4" t="s">
        <v>30</v>
      </c>
      <c r="C21" s="2">
        <v>1</v>
      </c>
      <c r="D21" s="2" t="s">
        <v>17</v>
      </c>
      <c r="E21" s="26"/>
      <c r="F21" s="3" t="s">
        <v>18</v>
      </c>
      <c r="G21" s="1">
        <f t="shared" si="2"/>
        <v>15</v>
      </c>
      <c r="H21" s="3" t="s">
        <v>15</v>
      </c>
      <c r="I21" s="26"/>
      <c r="J21" s="3" t="s">
        <v>18</v>
      </c>
      <c r="K21" s="2">
        <f t="shared" si="3"/>
        <v>15</v>
      </c>
      <c r="L21" s="2" t="s">
        <v>15</v>
      </c>
      <c r="M21" s="26"/>
      <c r="N21" s="3" t="s">
        <v>18</v>
      </c>
      <c r="O21" s="24">
        <f t="shared" si="4"/>
        <v>0</v>
      </c>
      <c r="P21" s="3" t="s">
        <v>18</v>
      </c>
      <c r="Q21" s="34"/>
    </row>
    <row r="22" spans="2:20" ht="18.75" customHeight="1" x14ac:dyDescent="0.15">
      <c r="B22" s="13" t="s">
        <v>6</v>
      </c>
      <c r="C22" s="10">
        <v>4</v>
      </c>
      <c r="D22" s="10" t="s">
        <v>17</v>
      </c>
      <c r="E22" s="26"/>
      <c r="F22" s="8" t="s">
        <v>18</v>
      </c>
      <c r="G22" s="7">
        <f t="shared" si="2"/>
        <v>60</v>
      </c>
      <c r="H22" s="8" t="s">
        <v>15</v>
      </c>
      <c r="I22" s="26"/>
      <c r="J22" s="8" t="s">
        <v>18</v>
      </c>
      <c r="K22" s="10">
        <f t="shared" si="3"/>
        <v>60</v>
      </c>
      <c r="L22" s="10" t="s">
        <v>15</v>
      </c>
      <c r="M22" s="26"/>
      <c r="N22" s="8" t="s">
        <v>18</v>
      </c>
      <c r="O22" s="24">
        <f t="shared" si="4"/>
        <v>0</v>
      </c>
      <c r="P22" s="8" t="s">
        <v>18</v>
      </c>
      <c r="Q22" s="34"/>
    </row>
    <row r="23" spans="2:20" ht="18.75" customHeight="1" x14ac:dyDescent="0.15">
      <c r="C23">
        <f>SUM(C13:C22)</f>
        <v>41</v>
      </c>
      <c r="D23" s="27" t="s">
        <v>17</v>
      </c>
      <c r="G23">
        <f>SUM(G13:G22)</f>
        <v>615</v>
      </c>
      <c r="H23" s="27" t="s">
        <v>29</v>
      </c>
      <c r="K23">
        <f>SUM(K13:K22)</f>
        <v>615</v>
      </c>
      <c r="L23" t="s">
        <v>29</v>
      </c>
      <c r="O23" s="25">
        <f>SUM(O13:O22)</f>
        <v>0</v>
      </c>
      <c r="P23" t="s">
        <v>18</v>
      </c>
      <c r="Q23" s="34"/>
    </row>
    <row r="25" spans="2:20" ht="18.75" customHeight="1" x14ac:dyDescent="0.15">
      <c r="B25" s="11" t="s">
        <v>21</v>
      </c>
      <c r="C25" s="61" t="s">
        <v>7</v>
      </c>
      <c r="D25" s="65"/>
      <c r="E25" s="56" t="s">
        <v>54</v>
      </c>
      <c r="F25" s="57"/>
      <c r="G25" s="63" t="s">
        <v>8</v>
      </c>
      <c r="H25" s="64"/>
      <c r="I25" s="56" t="s">
        <v>53</v>
      </c>
      <c r="J25" s="57"/>
      <c r="K25" s="70" t="s">
        <v>10</v>
      </c>
      <c r="L25" s="71"/>
      <c r="M25" s="56" t="s">
        <v>53</v>
      </c>
      <c r="N25" s="57"/>
      <c r="O25" s="58" t="s">
        <v>9</v>
      </c>
      <c r="P25" s="59"/>
      <c r="Q25" s="56" t="s">
        <v>53</v>
      </c>
      <c r="R25" s="57"/>
      <c r="S25" s="56" t="s">
        <v>19</v>
      </c>
      <c r="T25" s="57"/>
    </row>
    <row r="26" spans="2:20" ht="18.75" customHeight="1" x14ac:dyDescent="0.15">
      <c r="B26" s="4" t="s">
        <v>0</v>
      </c>
      <c r="C26" s="1">
        <v>1</v>
      </c>
      <c r="D26" s="2" t="s">
        <v>17</v>
      </c>
      <c r="E26" s="26"/>
      <c r="F26" s="3" t="s">
        <v>18</v>
      </c>
      <c r="G26" s="1">
        <f>$I$5*C26</f>
        <v>10</v>
      </c>
      <c r="H26" s="3" t="s">
        <v>15</v>
      </c>
      <c r="I26" s="23"/>
      <c r="J26" s="2" t="s">
        <v>18</v>
      </c>
      <c r="K26" s="2">
        <f>$I$6*C26</f>
        <v>10</v>
      </c>
      <c r="L26" s="2" t="s">
        <v>15</v>
      </c>
      <c r="M26" s="26"/>
      <c r="N26" s="3" t="s">
        <v>18</v>
      </c>
      <c r="O26" s="1">
        <f>$I$7*C26</f>
        <v>10</v>
      </c>
      <c r="P26" s="3" t="s">
        <v>15</v>
      </c>
      <c r="Q26" s="23"/>
      <c r="R26" s="3" t="s">
        <v>18</v>
      </c>
      <c r="S26" s="24">
        <f>E26*C26+I26*G26+M26*K26+Q26*O26</f>
        <v>0</v>
      </c>
      <c r="T26" s="3" t="s">
        <v>18</v>
      </c>
    </row>
    <row r="27" spans="2:20" ht="18.75" customHeight="1" x14ac:dyDescent="0.15">
      <c r="B27" s="12" t="s">
        <v>1</v>
      </c>
      <c r="C27" s="1">
        <v>1</v>
      </c>
      <c r="D27" t="s">
        <v>17</v>
      </c>
      <c r="E27" s="26"/>
      <c r="F27" s="6" t="s">
        <v>18</v>
      </c>
      <c r="G27" s="5">
        <f t="shared" ref="G27:G35" si="5">$I$5*C27</f>
        <v>10</v>
      </c>
      <c r="H27" s="6" t="s">
        <v>15</v>
      </c>
      <c r="I27" s="26"/>
      <c r="J27" t="s">
        <v>18</v>
      </c>
      <c r="K27" s="2">
        <f t="shared" ref="K27:K35" si="6">$I$6*C27</f>
        <v>10</v>
      </c>
      <c r="L27" t="s">
        <v>15</v>
      </c>
      <c r="M27" s="26"/>
      <c r="N27" s="6" t="s">
        <v>18</v>
      </c>
      <c r="O27" s="1">
        <f t="shared" ref="O27:O35" si="7">$I$7*C27</f>
        <v>10</v>
      </c>
      <c r="P27" s="6" t="s">
        <v>15</v>
      </c>
      <c r="Q27" s="26"/>
      <c r="R27" s="6" t="s">
        <v>18</v>
      </c>
      <c r="S27" s="24">
        <f t="shared" ref="S27:S35" si="8">E27*C27+I27*G27+M27*K27+Q27*O27</f>
        <v>0</v>
      </c>
      <c r="T27" s="6" t="s">
        <v>18</v>
      </c>
    </row>
    <row r="28" spans="2:20" ht="18.75" customHeight="1" x14ac:dyDescent="0.15">
      <c r="B28" s="4" t="s">
        <v>2</v>
      </c>
      <c r="C28" s="1">
        <v>1</v>
      </c>
      <c r="D28" s="2" t="s">
        <v>17</v>
      </c>
      <c r="E28" s="26"/>
      <c r="F28" s="3" t="s">
        <v>18</v>
      </c>
      <c r="G28" s="1">
        <f t="shared" si="5"/>
        <v>10</v>
      </c>
      <c r="H28" s="3" t="s">
        <v>15</v>
      </c>
      <c r="I28" s="26"/>
      <c r="J28" s="2" t="s">
        <v>18</v>
      </c>
      <c r="K28" s="2">
        <f t="shared" si="6"/>
        <v>10</v>
      </c>
      <c r="L28" s="2" t="s">
        <v>15</v>
      </c>
      <c r="M28" s="26"/>
      <c r="N28" s="3" t="s">
        <v>18</v>
      </c>
      <c r="O28" s="1">
        <f t="shared" si="7"/>
        <v>10</v>
      </c>
      <c r="P28" s="3" t="s">
        <v>15</v>
      </c>
      <c r="Q28" s="26"/>
      <c r="R28" s="3" t="s">
        <v>18</v>
      </c>
      <c r="S28" s="24">
        <f t="shared" si="8"/>
        <v>0</v>
      </c>
      <c r="T28" s="3" t="s">
        <v>18</v>
      </c>
    </row>
    <row r="29" spans="2:20" ht="18.75" customHeight="1" x14ac:dyDescent="0.15">
      <c r="B29" s="12" t="s">
        <v>32</v>
      </c>
      <c r="C29" s="1">
        <v>1</v>
      </c>
      <c r="D29" t="s">
        <v>17</v>
      </c>
      <c r="E29" s="26"/>
      <c r="F29" s="6" t="s">
        <v>18</v>
      </c>
      <c r="G29" s="5">
        <f t="shared" si="5"/>
        <v>10</v>
      </c>
      <c r="H29" s="6" t="s">
        <v>15</v>
      </c>
      <c r="I29" s="26"/>
      <c r="J29" t="s">
        <v>18</v>
      </c>
      <c r="K29" s="2">
        <f t="shared" si="6"/>
        <v>10</v>
      </c>
      <c r="L29" t="s">
        <v>15</v>
      </c>
      <c r="M29" s="26"/>
      <c r="N29" s="6" t="s">
        <v>18</v>
      </c>
      <c r="O29" s="1">
        <f t="shared" si="7"/>
        <v>10</v>
      </c>
      <c r="P29" s="6" t="s">
        <v>15</v>
      </c>
      <c r="Q29" s="26"/>
      <c r="R29" s="6" t="s">
        <v>18</v>
      </c>
      <c r="S29" s="24">
        <f t="shared" si="8"/>
        <v>0</v>
      </c>
      <c r="T29" s="6" t="s">
        <v>18</v>
      </c>
    </row>
    <row r="30" spans="2:20" ht="18.75" customHeight="1" x14ac:dyDescent="0.15">
      <c r="B30" s="4" t="s">
        <v>3</v>
      </c>
      <c r="C30" s="1">
        <v>1</v>
      </c>
      <c r="D30" s="2" t="s">
        <v>17</v>
      </c>
      <c r="E30" s="26"/>
      <c r="F30" s="3" t="s">
        <v>18</v>
      </c>
      <c r="G30" s="1">
        <f t="shared" si="5"/>
        <v>10</v>
      </c>
      <c r="H30" s="3" t="s">
        <v>15</v>
      </c>
      <c r="I30" s="26"/>
      <c r="J30" s="2" t="s">
        <v>18</v>
      </c>
      <c r="K30" s="2">
        <f t="shared" si="6"/>
        <v>10</v>
      </c>
      <c r="L30" s="2" t="s">
        <v>15</v>
      </c>
      <c r="M30" s="26"/>
      <c r="N30" s="3" t="s">
        <v>18</v>
      </c>
      <c r="O30" s="1">
        <f t="shared" si="7"/>
        <v>10</v>
      </c>
      <c r="P30" s="3" t="s">
        <v>15</v>
      </c>
      <c r="Q30" s="26"/>
      <c r="R30" s="3" t="s">
        <v>18</v>
      </c>
      <c r="S30" s="24">
        <f t="shared" si="8"/>
        <v>0</v>
      </c>
      <c r="T30" s="3" t="s">
        <v>18</v>
      </c>
    </row>
    <row r="31" spans="2:20" ht="18.75" customHeight="1" x14ac:dyDescent="0.15">
      <c r="B31" s="12" t="s">
        <v>31</v>
      </c>
      <c r="C31" s="1">
        <v>1</v>
      </c>
      <c r="D31" t="s">
        <v>17</v>
      </c>
      <c r="E31" s="26"/>
      <c r="F31" s="6" t="s">
        <v>18</v>
      </c>
      <c r="G31" s="5">
        <f t="shared" si="5"/>
        <v>10</v>
      </c>
      <c r="H31" s="6" t="s">
        <v>15</v>
      </c>
      <c r="I31" s="26"/>
      <c r="J31" t="s">
        <v>18</v>
      </c>
      <c r="K31" s="2">
        <f t="shared" si="6"/>
        <v>10</v>
      </c>
      <c r="L31" t="s">
        <v>15</v>
      </c>
      <c r="M31" s="26"/>
      <c r="N31" s="6" t="s">
        <v>18</v>
      </c>
      <c r="O31" s="1">
        <f t="shared" si="7"/>
        <v>10</v>
      </c>
      <c r="P31" s="6" t="s">
        <v>15</v>
      </c>
      <c r="Q31" s="26"/>
      <c r="R31" s="6" t="s">
        <v>18</v>
      </c>
      <c r="S31" s="24">
        <f t="shared" si="8"/>
        <v>0</v>
      </c>
      <c r="T31" s="6" t="s">
        <v>18</v>
      </c>
    </row>
    <row r="32" spans="2:20" ht="18.75" customHeight="1" x14ac:dyDescent="0.15">
      <c r="B32" s="4" t="s">
        <v>4</v>
      </c>
      <c r="C32" s="1">
        <v>1</v>
      </c>
      <c r="D32" s="2" t="s">
        <v>17</v>
      </c>
      <c r="E32" s="26"/>
      <c r="F32" s="3" t="s">
        <v>18</v>
      </c>
      <c r="G32" s="1">
        <f t="shared" si="5"/>
        <v>10</v>
      </c>
      <c r="H32" s="3" t="s">
        <v>15</v>
      </c>
      <c r="I32" s="26"/>
      <c r="J32" s="2" t="s">
        <v>18</v>
      </c>
      <c r="K32" s="2">
        <f t="shared" si="6"/>
        <v>10</v>
      </c>
      <c r="L32" s="2" t="s">
        <v>15</v>
      </c>
      <c r="M32" s="26"/>
      <c r="N32" s="3" t="s">
        <v>18</v>
      </c>
      <c r="O32" s="1">
        <f t="shared" si="7"/>
        <v>10</v>
      </c>
      <c r="P32" s="3" t="s">
        <v>15</v>
      </c>
      <c r="Q32" s="26"/>
      <c r="R32" s="3" t="s">
        <v>18</v>
      </c>
      <c r="S32" s="24">
        <f t="shared" si="8"/>
        <v>0</v>
      </c>
      <c r="T32" s="3" t="s">
        <v>18</v>
      </c>
    </row>
    <row r="33" spans="2:20" ht="18.75" customHeight="1" x14ac:dyDescent="0.15">
      <c r="B33" s="12" t="s">
        <v>5</v>
      </c>
      <c r="C33" s="1">
        <v>1</v>
      </c>
      <c r="D33" t="s">
        <v>17</v>
      </c>
      <c r="E33" s="26"/>
      <c r="F33" s="6" t="s">
        <v>18</v>
      </c>
      <c r="G33" s="5">
        <f t="shared" si="5"/>
        <v>10</v>
      </c>
      <c r="H33" s="6" t="s">
        <v>15</v>
      </c>
      <c r="I33" s="26"/>
      <c r="J33" t="s">
        <v>18</v>
      </c>
      <c r="K33" s="2">
        <f t="shared" si="6"/>
        <v>10</v>
      </c>
      <c r="L33" t="s">
        <v>15</v>
      </c>
      <c r="M33" s="26"/>
      <c r="N33" s="6" t="s">
        <v>18</v>
      </c>
      <c r="O33" s="1">
        <f t="shared" si="7"/>
        <v>10</v>
      </c>
      <c r="P33" s="6" t="s">
        <v>15</v>
      </c>
      <c r="Q33" s="26"/>
      <c r="R33" s="6" t="s">
        <v>18</v>
      </c>
      <c r="S33" s="24">
        <f t="shared" si="8"/>
        <v>0</v>
      </c>
      <c r="T33" s="6" t="s">
        <v>18</v>
      </c>
    </row>
    <row r="34" spans="2:20" ht="18.75" customHeight="1" x14ac:dyDescent="0.15">
      <c r="B34" s="4" t="s">
        <v>30</v>
      </c>
      <c r="C34" s="1">
        <v>1</v>
      </c>
      <c r="D34" s="2" t="s">
        <v>17</v>
      </c>
      <c r="E34" s="26"/>
      <c r="F34" s="3" t="s">
        <v>18</v>
      </c>
      <c r="G34" s="1">
        <f t="shared" si="5"/>
        <v>10</v>
      </c>
      <c r="H34" s="3" t="s">
        <v>15</v>
      </c>
      <c r="I34" s="26"/>
      <c r="J34" s="2" t="s">
        <v>18</v>
      </c>
      <c r="K34" s="2">
        <f t="shared" si="6"/>
        <v>10</v>
      </c>
      <c r="L34" s="2" t="s">
        <v>15</v>
      </c>
      <c r="M34" s="26"/>
      <c r="N34" s="3" t="s">
        <v>18</v>
      </c>
      <c r="O34" s="1">
        <f t="shared" si="7"/>
        <v>10</v>
      </c>
      <c r="P34" s="3" t="s">
        <v>15</v>
      </c>
      <c r="Q34" s="26"/>
      <c r="R34" s="3" t="s">
        <v>18</v>
      </c>
      <c r="S34" s="24">
        <f t="shared" si="8"/>
        <v>0</v>
      </c>
      <c r="T34" s="3" t="s">
        <v>18</v>
      </c>
    </row>
    <row r="35" spans="2:20" ht="18.75" customHeight="1" x14ac:dyDescent="0.15">
      <c r="B35" s="13" t="s">
        <v>6</v>
      </c>
      <c r="C35" s="1">
        <v>1</v>
      </c>
      <c r="D35" s="10" t="s">
        <v>17</v>
      </c>
      <c r="E35" s="26"/>
      <c r="F35" s="8" t="s">
        <v>18</v>
      </c>
      <c r="G35" s="7">
        <f t="shared" si="5"/>
        <v>10</v>
      </c>
      <c r="H35" s="8" t="s">
        <v>15</v>
      </c>
      <c r="I35" s="26"/>
      <c r="J35" s="10" t="s">
        <v>18</v>
      </c>
      <c r="K35" s="2">
        <f t="shared" si="6"/>
        <v>10</v>
      </c>
      <c r="L35" s="10" t="s">
        <v>15</v>
      </c>
      <c r="M35" s="26"/>
      <c r="N35" s="8" t="s">
        <v>18</v>
      </c>
      <c r="O35" s="1">
        <f t="shared" si="7"/>
        <v>10</v>
      </c>
      <c r="P35" s="8" t="s">
        <v>15</v>
      </c>
      <c r="Q35" s="26"/>
      <c r="R35" s="8" t="s">
        <v>18</v>
      </c>
      <c r="S35" s="24">
        <f t="shared" si="8"/>
        <v>0</v>
      </c>
      <c r="T35" s="8" t="s">
        <v>18</v>
      </c>
    </row>
    <row r="36" spans="2:20" ht="18.75" customHeight="1" x14ac:dyDescent="0.15">
      <c r="C36">
        <f>SUM(C26:C35)</f>
        <v>10</v>
      </c>
      <c r="D36" s="27" t="s">
        <v>17</v>
      </c>
      <c r="G36">
        <f>SUM(G26:G35)</f>
        <v>100</v>
      </c>
      <c r="H36" s="27" t="s">
        <v>29</v>
      </c>
      <c r="K36">
        <f>SUM(K26:K35)</f>
        <v>100</v>
      </c>
      <c r="L36" t="s">
        <v>29</v>
      </c>
      <c r="O36">
        <f>SUM(O26:O35)</f>
        <v>100</v>
      </c>
      <c r="P36" s="27" t="s">
        <v>29</v>
      </c>
      <c r="S36" s="25">
        <f>SUM(S26:S35)</f>
        <v>0</v>
      </c>
      <c r="T36" t="s">
        <v>18</v>
      </c>
    </row>
    <row r="39" spans="2:20" ht="18.75" customHeight="1" x14ac:dyDescent="0.15">
      <c r="B39" s="11" t="s">
        <v>12</v>
      </c>
      <c r="C39" s="61" t="s">
        <v>7</v>
      </c>
      <c r="D39" s="65"/>
      <c r="E39" s="56" t="s">
        <v>54</v>
      </c>
      <c r="F39" s="57"/>
      <c r="G39" s="68" t="s">
        <v>12</v>
      </c>
      <c r="H39" s="69"/>
      <c r="I39" s="56" t="s">
        <v>53</v>
      </c>
      <c r="J39" s="57"/>
      <c r="K39" s="56" t="s">
        <v>19</v>
      </c>
      <c r="L39" s="57"/>
    </row>
    <row r="40" spans="2:20" ht="18.75" customHeight="1" x14ac:dyDescent="0.15">
      <c r="B40" s="4" t="s">
        <v>0</v>
      </c>
      <c r="C40" s="2">
        <v>2</v>
      </c>
      <c r="D40" s="2" t="s">
        <v>17</v>
      </c>
      <c r="E40" s="26"/>
      <c r="F40" s="3" t="s">
        <v>18</v>
      </c>
      <c r="G40" s="1">
        <f t="shared" ref="G40:G48" si="9">$G$8*C40</f>
        <v>30</v>
      </c>
      <c r="H40" s="3" t="s">
        <v>15</v>
      </c>
      <c r="I40" s="23"/>
      <c r="J40" s="3" t="s">
        <v>18</v>
      </c>
      <c r="K40" s="24">
        <f>E40*C40+I40*G40</f>
        <v>0</v>
      </c>
      <c r="L40" s="3" t="s">
        <v>18</v>
      </c>
    </row>
    <row r="41" spans="2:20" ht="18.75" customHeight="1" x14ac:dyDescent="0.15">
      <c r="B41" s="4" t="s">
        <v>1</v>
      </c>
      <c r="C41" s="2">
        <v>1</v>
      </c>
      <c r="D41" s="2" t="s">
        <v>17</v>
      </c>
      <c r="E41" s="26"/>
      <c r="F41" s="6" t="s">
        <v>18</v>
      </c>
      <c r="G41" s="1">
        <f t="shared" si="9"/>
        <v>15</v>
      </c>
      <c r="H41" s="3" t="s">
        <v>15</v>
      </c>
      <c r="I41" s="26"/>
      <c r="J41" s="6" t="s">
        <v>18</v>
      </c>
      <c r="K41" s="24">
        <f>E41*C41+I41*G41</f>
        <v>0</v>
      </c>
      <c r="L41" s="6" t="s">
        <v>18</v>
      </c>
    </row>
    <row r="42" spans="2:20" ht="18.75" customHeight="1" x14ac:dyDescent="0.15">
      <c r="B42" s="4" t="s">
        <v>2</v>
      </c>
      <c r="C42" s="2">
        <v>4</v>
      </c>
      <c r="D42" s="2" t="s">
        <v>17</v>
      </c>
      <c r="E42" s="26"/>
      <c r="F42" s="3" t="s">
        <v>18</v>
      </c>
      <c r="G42" s="1">
        <f t="shared" si="9"/>
        <v>60</v>
      </c>
      <c r="H42" s="3" t="s">
        <v>15</v>
      </c>
      <c r="I42" s="26"/>
      <c r="J42" s="3" t="s">
        <v>18</v>
      </c>
      <c r="K42" s="24">
        <f t="shared" ref="K42:K48" si="10">E42*C42+I42*G42</f>
        <v>0</v>
      </c>
      <c r="L42" s="3" t="s">
        <v>18</v>
      </c>
    </row>
    <row r="43" spans="2:20" ht="18.75" customHeight="1" x14ac:dyDescent="0.15">
      <c r="B43" s="4" t="s">
        <v>32</v>
      </c>
      <c r="C43" s="2">
        <v>2</v>
      </c>
      <c r="D43" s="2" t="s">
        <v>17</v>
      </c>
      <c r="E43" s="26"/>
      <c r="F43" s="6" t="s">
        <v>18</v>
      </c>
      <c r="G43" s="1">
        <f t="shared" si="9"/>
        <v>30</v>
      </c>
      <c r="H43" s="3" t="s">
        <v>15</v>
      </c>
      <c r="I43" s="26"/>
      <c r="J43" s="6" t="s">
        <v>18</v>
      </c>
      <c r="K43" s="24">
        <f t="shared" si="10"/>
        <v>0</v>
      </c>
      <c r="L43" s="6" t="s">
        <v>18</v>
      </c>
    </row>
    <row r="44" spans="2:20" ht="18.75" customHeight="1" x14ac:dyDescent="0.15">
      <c r="B44" s="4" t="s">
        <v>3</v>
      </c>
      <c r="C44" s="2">
        <v>1</v>
      </c>
      <c r="D44" s="2" t="s">
        <v>17</v>
      </c>
      <c r="E44" s="26"/>
      <c r="F44" s="3" t="s">
        <v>18</v>
      </c>
      <c r="G44" s="1">
        <f t="shared" si="9"/>
        <v>15</v>
      </c>
      <c r="H44" s="3" t="s">
        <v>15</v>
      </c>
      <c r="I44" s="26"/>
      <c r="J44" s="3" t="s">
        <v>18</v>
      </c>
      <c r="K44" s="24">
        <f t="shared" si="10"/>
        <v>0</v>
      </c>
      <c r="L44" s="3" t="s">
        <v>18</v>
      </c>
    </row>
    <row r="45" spans="2:20" ht="18.75" customHeight="1" x14ac:dyDescent="0.15">
      <c r="B45" s="12" t="s">
        <v>31</v>
      </c>
      <c r="C45">
        <v>2</v>
      </c>
      <c r="D45" t="s">
        <v>17</v>
      </c>
      <c r="E45" s="26"/>
      <c r="F45" s="6" t="s">
        <v>18</v>
      </c>
      <c r="G45" s="1">
        <f t="shared" si="9"/>
        <v>30</v>
      </c>
      <c r="H45" s="6" t="s">
        <v>15</v>
      </c>
      <c r="I45" s="26"/>
      <c r="J45" s="6" t="s">
        <v>18</v>
      </c>
      <c r="K45" s="24">
        <f t="shared" si="10"/>
        <v>0</v>
      </c>
      <c r="L45" s="6" t="s">
        <v>18</v>
      </c>
    </row>
    <row r="46" spans="2:20" ht="18.75" customHeight="1" x14ac:dyDescent="0.15">
      <c r="B46" s="4" t="s">
        <v>4</v>
      </c>
      <c r="C46" s="2">
        <v>2</v>
      </c>
      <c r="D46" s="2" t="s">
        <v>17</v>
      </c>
      <c r="E46" s="26"/>
      <c r="F46" s="3" t="s">
        <v>18</v>
      </c>
      <c r="G46" s="1">
        <f t="shared" si="9"/>
        <v>30</v>
      </c>
      <c r="H46" s="3" t="s">
        <v>15</v>
      </c>
      <c r="I46" s="26"/>
      <c r="J46" s="3" t="s">
        <v>18</v>
      </c>
      <c r="K46" s="24">
        <f t="shared" si="10"/>
        <v>0</v>
      </c>
      <c r="L46" s="3" t="s">
        <v>18</v>
      </c>
    </row>
    <row r="47" spans="2:20" ht="18.75" customHeight="1" x14ac:dyDescent="0.15">
      <c r="B47" s="12" t="s">
        <v>5</v>
      </c>
      <c r="C47">
        <v>1</v>
      </c>
      <c r="D47" t="s">
        <v>17</v>
      </c>
      <c r="E47" s="52"/>
      <c r="F47" s="6" t="s">
        <v>18</v>
      </c>
      <c r="G47" s="53">
        <f t="shared" si="9"/>
        <v>15</v>
      </c>
      <c r="H47" s="6" t="s">
        <v>15</v>
      </c>
      <c r="I47" s="52"/>
      <c r="J47" s="6" t="s">
        <v>18</v>
      </c>
      <c r="K47" s="54">
        <f t="shared" si="10"/>
        <v>0</v>
      </c>
      <c r="L47" s="6" t="s">
        <v>18</v>
      </c>
    </row>
    <row r="48" spans="2:20" ht="18.75" customHeight="1" x14ac:dyDescent="0.15">
      <c r="B48" s="4" t="s">
        <v>6</v>
      </c>
      <c r="C48" s="2">
        <v>2</v>
      </c>
      <c r="D48" s="2" t="s">
        <v>17</v>
      </c>
      <c r="E48" s="26"/>
      <c r="F48" s="3" t="s">
        <v>18</v>
      </c>
      <c r="G48" s="1">
        <f t="shared" si="9"/>
        <v>30</v>
      </c>
      <c r="H48" s="3" t="s">
        <v>15</v>
      </c>
      <c r="I48" s="26"/>
      <c r="J48" s="3" t="s">
        <v>18</v>
      </c>
      <c r="K48" s="24">
        <f t="shared" si="10"/>
        <v>0</v>
      </c>
      <c r="L48" s="3" t="s">
        <v>18</v>
      </c>
    </row>
    <row r="49" spans="2:20" ht="18.75" customHeight="1" x14ac:dyDescent="0.15">
      <c r="C49" s="27">
        <f>SUM(C40:C48)</f>
        <v>17</v>
      </c>
      <c r="D49" s="27" t="s">
        <v>17</v>
      </c>
      <c r="E49" s="27"/>
      <c r="F49" s="27"/>
      <c r="G49" s="27">
        <f>SUM(G40:G48)</f>
        <v>255</v>
      </c>
      <c r="H49" s="27" t="s">
        <v>29</v>
      </c>
      <c r="I49" s="25"/>
      <c r="K49" s="25">
        <f>SUM(K40:K48)</f>
        <v>0</v>
      </c>
      <c r="L49" t="s">
        <v>18</v>
      </c>
    </row>
    <row r="50" spans="2:20" ht="18.75" customHeight="1" x14ac:dyDescent="0.15">
      <c r="I50" s="25"/>
      <c r="K50" s="25"/>
    </row>
    <row r="51" spans="2:20" ht="18.75" customHeight="1" x14ac:dyDescent="0.15">
      <c r="B51" s="11" t="s">
        <v>13</v>
      </c>
      <c r="C51" s="61" t="s">
        <v>7</v>
      </c>
      <c r="D51" s="65"/>
      <c r="E51" s="56" t="s">
        <v>54</v>
      </c>
      <c r="F51" s="57"/>
      <c r="G51" s="66" t="s">
        <v>13</v>
      </c>
      <c r="H51" s="67"/>
      <c r="I51" s="56" t="s">
        <v>53</v>
      </c>
      <c r="J51" s="57"/>
      <c r="K51" s="56" t="s">
        <v>19</v>
      </c>
      <c r="L51" s="57"/>
    </row>
    <row r="52" spans="2:20" ht="18.75" customHeight="1" x14ac:dyDescent="0.15">
      <c r="B52" s="4" t="s">
        <v>0</v>
      </c>
      <c r="C52" s="2">
        <v>1</v>
      </c>
      <c r="D52" s="2" t="s">
        <v>17</v>
      </c>
      <c r="E52" s="26"/>
      <c r="F52" s="3" t="s">
        <v>18</v>
      </c>
      <c r="G52" s="1">
        <f t="shared" ref="G52:G57" si="11">$G$10*C52</f>
        <v>15</v>
      </c>
      <c r="H52" s="3" t="s">
        <v>15</v>
      </c>
      <c r="I52" s="26"/>
      <c r="J52" s="3" t="s">
        <v>18</v>
      </c>
      <c r="K52" s="24">
        <f>E52*C52+I52*G52</f>
        <v>0</v>
      </c>
      <c r="L52" s="3" t="s">
        <v>18</v>
      </c>
    </row>
    <row r="53" spans="2:20" ht="18.75" customHeight="1" x14ac:dyDescent="0.15">
      <c r="B53" s="4" t="s">
        <v>2</v>
      </c>
      <c r="C53" s="2">
        <v>1</v>
      </c>
      <c r="D53" s="2" t="s">
        <v>17</v>
      </c>
      <c r="E53" s="26"/>
      <c r="F53" s="6" t="s">
        <v>18</v>
      </c>
      <c r="G53" s="1">
        <f t="shared" si="11"/>
        <v>15</v>
      </c>
      <c r="H53" s="3" t="s">
        <v>15</v>
      </c>
      <c r="I53" s="26"/>
      <c r="J53" s="3" t="s">
        <v>18</v>
      </c>
      <c r="K53" s="24">
        <f>E53*C53+I53*G53</f>
        <v>0</v>
      </c>
      <c r="L53" s="6" t="s">
        <v>18</v>
      </c>
    </row>
    <row r="54" spans="2:20" ht="18.75" customHeight="1" x14ac:dyDescent="0.15">
      <c r="B54" s="12" t="s">
        <v>31</v>
      </c>
      <c r="C54">
        <v>1</v>
      </c>
      <c r="D54" t="s">
        <v>17</v>
      </c>
      <c r="E54" s="26"/>
      <c r="F54" s="3" t="s">
        <v>18</v>
      </c>
      <c r="G54" s="1">
        <f t="shared" si="11"/>
        <v>15</v>
      </c>
      <c r="H54" s="6" t="s">
        <v>15</v>
      </c>
      <c r="I54" s="26"/>
      <c r="J54" s="6" t="s">
        <v>18</v>
      </c>
      <c r="K54" s="24">
        <f t="shared" ref="K54:K57" si="12">E54*C54+I54*G54</f>
        <v>0</v>
      </c>
      <c r="L54" s="3" t="s">
        <v>18</v>
      </c>
      <c r="Q54" s="28"/>
    </row>
    <row r="55" spans="2:20" ht="18.75" customHeight="1" x14ac:dyDescent="0.15">
      <c r="B55" s="4" t="s">
        <v>4</v>
      </c>
      <c r="C55" s="2">
        <v>1</v>
      </c>
      <c r="D55" s="2" t="s">
        <v>17</v>
      </c>
      <c r="E55" s="26"/>
      <c r="F55" s="6" t="s">
        <v>18</v>
      </c>
      <c r="G55" s="1">
        <f t="shared" si="11"/>
        <v>15</v>
      </c>
      <c r="H55" s="3" t="s">
        <v>15</v>
      </c>
      <c r="I55" s="26"/>
      <c r="J55" s="3" t="s">
        <v>18</v>
      </c>
      <c r="K55" s="24">
        <f t="shared" si="12"/>
        <v>0</v>
      </c>
      <c r="L55" s="6" t="s">
        <v>18</v>
      </c>
    </row>
    <row r="56" spans="2:20" ht="18.75" customHeight="1" x14ac:dyDescent="0.15">
      <c r="B56" s="4" t="s">
        <v>5</v>
      </c>
      <c r="C56" s="2">
        <v>1</v>
      </c>
      <c r="D56" s="2" t="s">
        <v>17</v>
      </c>
      <c r="E56" s="26"/>
      <c r="F56" s="3" t="s">
        <v>18</v>
      </c>
      <c r="G56" s="1">
        <f t="shared" si="11"/>
        <v>15</v>
      </c>
      <c r="H56" s="3" t="s">
        <v>15</v>
      </c>
      <c r="I56" s="26"/>
      <c r="J56" s="3" t="s">
        <v>18</v>
      </c>
      <c r="K56" s="24">
        <f t="shared" si="12"/>
        <v>0</v>
      </c>
      <c r="L56" s="3" t="s">
        <v>18</v>
      </c>
    </row>
    <row r="57" spans="2:20" ht="18.75" customHeight="1" x14ac:dyDescent="0.15">
      <c r="B57" s="13" t="s">
        <v>6</v>
      </c>
      <c r="C57" s="10">
        <v>1</v>
      </c>
      <c r="D57" s="10" t="s">
        <v>17</v>
      </c>
      <c r="E57" s="26"/>
      <c r="F57" s="3" t="s">
        <v>18</v>
      </c>
      <c r="G57" s="1">
        <f t="shared" si="11"/>
        <v>15</v>
      </c>
      <c r="H57" s="8" t="s">
        <v>15</v>
      </c>
      <c r="I57" s="26"/>
      <c r="J57" s="8" t="s">
        <v>18</v>
      </c>
      <c r="K57" s="24">
        <f t="shared" si="12"/>
        <v>0</v>
      </c>
      <c r="L57" s="3" t="s">
        <v>18</v>
      </c>
      <c r="O57" s="29"/>
      <c r="Q57" s="29"/>
      <c r="S57" s="29"/>
    </row>
    <row r="58" spans="2:20" ht="18.75" customHeight="1" x14ac:dyDescent="0.15">
      <c r="C58">
        <f>SUM(C52:C57)</f>
        <v>6</v>
      </c>
      <c r="D58" s="27" t="s">
        <v>17</v>
      </c>
      <c r="E58" s="40"/>
      <c r="G58">
        <f>SUM(G52:G57)</f>
        <v>90</v>
      </c>
      <c r="H58" s="27" t="s">
        <v>15</v>
      </c>
      <c r="K58" s="25">
        <f>SUM(K52:K57)</f>
        <v>0</v>
      </c>
      <c r="L58" t="s">
        <v>18</v>
      </c>
      <c r="O58" s="40"/>
      <c r="S58" s="40"/>
    </row>
    <row r="60" spans="2:20" ht="18.75" customHeight="1" x14ac:dyDescent="0.15">
      <c r="B60" s="55" t="s">
        <v>95</v>
      </c>
      <c r="C60" s="61" t="s">
        <v>7</v>
      </c>
      <c r="D60" s="65"/>
      <c r="E60" s="56" t="s">
        <v>54</v>
      </c>
      <c r="F60" s="57"/>
      <c r="G60" s="75" t="s">
        <v>64</v>
      </c>
      <c r="H60" s="76"/>
      <c r="I60" s="56" t="s">
        <v>53</v>
      </c>
      <c r="J60" s="57"/>
      <c r="K60" s="56" t="s">
        <v>19</v>
      </c>
      <c r="L60" s="57"/>
    </row>
    <row r="61" spans="2:20" ht="18.75" customHeight="1" x14ac:dyDescent="0.15">
      <c r="B61" s="4" t="s">
        <v>0</v>
      </c>
      <c r="C61" s="2">
        <v>1</v>
      </c>
      <c r="D61" s="2" t="s">
        <v>17</v>
      </c>
      <c r="E61" s="26"/>
      <c r="F61" s="3" t="s">
        <v>18</v>
      </c>
      <c r="G61" s="1">
        <f t="shared" ref="G61:G65" si="13">$G$10*C61</f>
        <v>15</v>
      </c>
      <c r="H61" s="3" t="s">
        <v>15</v>
      </c>
      <c r="I61" s="26"/>
      <c r="J61" s="3" t="s">
        <v>18</v>
      </c>
      <c r="K61" s="24">
        <f>E61*C61+I61*G61</f>
        <v>0</v>
      </c>
      <c r="L61" s="3" t="s">
        <v>18</v>
      </c>
    </row>
    <row r="62" spans="2:20" ht="18.75" customHeight="1" x14ac:dyDescent="0.15">
      <c r="B62" s="4" t="s">
        <v>2</v>
      </c>
      <c r="C62" s="2">
        <v>1</v>
      </c>
      <c r="D62" s="2" t="s">
        <v>17</v>
      </c>
      <c r="E62" s="26"/>
      <c r="F62" s="6" t="s">
        <v>18</v>
      </c>
      <c r="G62" s="1">
        <f t="shared" si="13"/>
        <v>15</v>
      </c>
      <c r="H62" s="3" t="s">
        <v>15</v>
      </c>
      <c r="I62" s="26"/>
      <c r="J62" s="3" t="s">
        <v>18</v>
      </c>
      <c r="K62" s="24">
        <f>E62*C62+I62*G62</f>
        <v>0</v>
      </c>
      <c r="L62" s="6" t="s">
        <v>18</v>
      </c>
    </row>
    <row r="63" spans="2:20" ht="18.75" customHeight="1" x14ac:dyDescent="0.15">
      <c r="B63" s="12" t="s">
        <v>31</v>
      </c>
      <c r="C63">
        <v>1</v>
      </c>
      <c r="D63" t="s">
        <v>17</v>
      </c>
      <c r="E63" s="26"/>
      <c r="F63" s="3" t="s">
        <v>18</v>
      </c>
      <c r="G63" s="1">
        <f t="shared" si="13"/>
        <v>15</v>
      </c>
      <c r="H63" s="6" t="s">
        <v>15</v>
      </c>
      <c r="I63" s="26"/>
      <c r="J63" s="6" t="s">
        <v>18</v>
      </c>
      <c r="K63" s="24">
        <f t="shared" ref="K63:K65" si="14">E63*C63+I63*G63</f>
        <v>0</v>
      </c>
      <c r="L63" s="3" t="s">
        <v>18</v>
      </c>
      <c r="Q63" s="28" t="s">
        <v>28</v>
      </c>
      <c r="S63">
        <f>G23+K23+G36+K36+O36+G49+G66+G58</f>
        <v>1950</v>
      </c>
      <c r="T63" t="s">
        <v>29</v>
      </c>
    </row>
    <row r="64" spans="2:20" ht="18.75" customHeight="1" thickBot="1" x14ac:dyDescent="0.2">
      <c r="B64" s="4" t="s">
        <v>4</v>
      </c>
      <c r="C64" s="2">
        <v>1</v>
      </c>
      <c r="D64" s="2" t="s">
        <v>17</v>
      </c>
      <c r="E64" s="26"/>
      <c r="F64" s="6" t="s">
        <v>18</v>
      </c>
      <c r="G64" s="1">
        <f t="shared" si="13"/>
        <v>15</v>
      </c>
      <c r="H64" s="3" t="s">
        <v>15</v>
      </c>
      <c r="I64" s="26"/>
      <c r="J64" s="3" t="s">
        <v>18</v>
      </c>
      <c r="K64" s="24">
        <f t="shared" si="14"/>
        <v>0</v>
      </c>
      <c r="L64" s="6" t="s">
        <v>18</v>
      </c>
    </row>
    <row r="65" spans="2:20" ht="18.75" customHeight="1" x14ac:dyDescent="0.15">
      <c r="B65" s="13" t="s">
        <v>6</v>
      </c>
      <c r="C65" s="10">
        <v>1</v>
      </c>
      <c r="D65" s="10" t="s">
        <v>17</v>
      </c>
      <c r="E65" s="26"/>
      <c r="F65" s="3" t="s">
        <v>18</v>
      </c>
      <c r="G65" s="1">
        <f t="shared" si="13"/>
        <v>15</v>
      </c>
      <c r="H65" s="8" t="s">
        <v>15</v>
      </c>
      <c r="I65" s="26"/>
      <c r="J65" s="8" t="s">
        <v>18</v>
      </c>
      <c r="K65" s="24">
        <f t="shared" si="14"/>
        <v>0</v>
      </c>
      <c r="L65" s="3" t="s">
        <v>18</v>
      </c>
      <c r="O65" s="29" t="s">
        <v>16</v>
      </c>
      <c r="Q65" s="29" t="s">
        <v>26</v>
      </c>
      <c r="S65" s="41" t="s">
        <v>63</v>
      </c>
      <c r="T65" s="42"/>
    </row>
    <row r="66" spans="2:20" ht="18.75" customHeight="1" thickBot="1" x14ac:dyDescent="0.2">
      <c r="C66">
        <f>SUM(C61:C65)</f>
        <v>5</v>
      </c>
      <c r="D66" s="27" t="s">
        <v>17</v>
      </c>
      <c r="E66" s="40"/>
      <c r="G66">
        <f>SUM(G61:G65)</f>
        <v>75</v>
      </c>
      <c r="H66" s="27" t="s">
        <v>29</v>
      </c>
      <c r="K66" s="25">
        <f>SUM(K61:K65)</f>
        <v>0</v>
      </c>
      <c r="L66" t="s">
        <v>18</v>
      </c>
      <c r="O66" s="40">
        <f>O23+S36+K49+K66</f>
        <v>0</v>
      </c>
      <c r="P66" t="s">
        <v>18</v>
      </c>
      <c r="Q66">
        <f>O66*0.1</f>
        <v>0</v>
      </c>
      <c r="R66" t="s">
        <v>18</v>
      </c>
      <c r="S66" s="45">
        <f>O66+Q66</f>
        <v>0</v>
      </c>
      <c r="T66" s="43" t="s">
        <v>25</v>
      </c>
    </row>
  </sheetData>
  <mergeCells count="34">
    <mergeCell ref="Q25:R25"/>
    <mergeCell ref="C39:D39"/>
    <mergeCell ref="I25:J25"/>
    <mergeCell ref="K25:L25"/>
    <mergeCell ref="B2:U2"/>
    <mergeCell ref="K60:L60"/>
    <mergeCell ref="S25:T25"/>
    <mergeCell ref="E12:F12"/>
    <mergeCell ref="E25:F25"/>
    <mergeCell ref="E4:F4"/>
    <mergeCell ref="E39:F39"/>
    <mergeCell ref="K12:L12"/>
    <mergeCell ref="M12:N12"/>
    <mergeCell ref="O12:P12"/>
    <mergeCell ref="C60:D60"/>
    <mergeCell ref="G60:H60"/>
    <mergeCell ref="I60:J60"/>
    <mergeCell ref="E60:F60"/>
    <mergeCell ref="M25:N25"/>
    <mergeCell ref="O25:P25"/>
    <mergeCell ref="K51:L51"/>
    <mergeCell ref="C4:D4"/>
    <mergeCell ref="C12:D12"/>
    <mergeCell ref="G12:H12"/>
    <mergeCell ref="I12:J12"/>
    <mergeCell ref="C51:D51"/>
    <mergeCell ref="E51:F51"/>
    <mergeCell ref="G51:H51"/>
    <mergeCell ref="I51:J51"/>
    <mergeCell ref="G39:H39"/>
    <mergeCell ref="I39:J39"/>
    <mergeCell ref="K39:L39"/>
    <mergeCell ref="C25:D25"/>
    <mergeCell ref="G25:H25"/>
  </mergeCells>
  <phoneticPr fontId="2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F6481-BC54-4A16-A01B-4C320D21667B}">
  <dimension ref="B1:O50"/>
  <sheetViews>
    <sheetView view="pageBreakPreview" zoomScale="90" zoomScaleNormal="100" zoomScaleSheetLayoutView="90" workbookViewId="0">
      <selection activeCell="B3" sqref="B3"/>
    </sheetView>
  </sheetViews>
  <sheetFormatPr defaultRowHeight="18.75" customHeight="1" x14ac:dyDescent="0.15"/>
  <cols>
    <col min="1" max="1" width="3.6640625" customWidth="1"/>
    <col min="2" max="2" width="18.88671875" customWidth="1"/>
    <col min="3" max="4" width="5.5546875" customWidth="1"/>
    <col min="5" max="5" width="9.88671875" customWidth="1"/>
    <col min="6" max="6" width="5.109375" customWidth="1"/>
    <col min="7" max="7" width="33.6640625" customWidth="1"/>
    <col min="8" max="8" width="9.5546875" bestFit="1" customWidth="1"/>
    <col min="9" max="9" width="3.5546875" bestFit="1" customWidth="1"/>
    <col min="10" max="10" width="7.88671875" customWidth="1"/>
    <col min="11" max="11" width="3.5546875" customWidth="1"/>
    <col min="12" max="12" width="9.6640625" customWidth="1"/>
    <col min="13" max="13" width="3.5546875" bestFit="1" customWidth="1"/>
    <col min="14" max="14" width="8.44140625" customWidth="1"/>
    <col min="15" max="15" width="3.5546875" bestFit="1" customWidth="1"/>
    <col min="16" max="16" width="9.5546875" bestFit="1" customWidth="1"/>
    <col min="17" max="17" width="3.5546875" bestFit="1" customWidth="1"/>
    <col min="19" max="19" width="3.5546875" bestFit="1" customWidth="1"/>
  </cols>
  <sheetData>
    <row r="1" spans="2:15" ht="34.5" customHeight="1" x14ac:dyDescent="0.15"/>
    <row r="2" spans="2:15" ht="18.75" customHeight="1" x14ac:dyDescent="0.15">
      <c r="B2" s="72" t="s">
        <v>100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4" spans="2:15" ht="18.75" customHeight="1" x14ac:dyDescent="0.15">
      <c r="B4" s="80" t="s">
        <v>55</v>
      </c>
      <c r="C4" s="96" t="s">
        <v>65</v>
      </c>
      <c r="D4" s="97"/>
      <c r="E4" s="97"/>
      <c r="F4" s="97"/>
      <c r="G4" s="98"/>
      <c r="K4" t="s">
        <v>80</v>
      </c>
      <c r="L4" t="s">
        <v>81</v>
      </c>
    </row>
    <row r="5" spans="2:15" ht="18.75" customHeight="1" thickBot="1" x14ac:dyDescent="0.2">
      <c r="B5" s="81"/>
      <c r="C5" s="99"/>
      <c r="D5" s="100"/>
      <c r="E5" s="100"/>
      <c r="F5" s="100"/>
      <c r="G5" s="101"/>
      <c r="K5" t="s">
        <v>82</v>
      </c>
      <c r="L5" t="s">
        <v>84</v>
      </c>
    </row>
    <row r="6" spans="2:15" ht="18.75" customHeight="1" thickTop="1" x14ac:dyDescent="0.15">
      <c r="B6" s="13" t="s">
        <v>56</v>
      </c>
      <c r="C6" s="102"/>
      <c r="D6" s="103"/>
      <c r="E6" s="103"/>
      <c r="F6" s="103"/>
      <c r="G6" s="104"/>
      <c r="K6" t="s">
        <v>83</v>
      </c>
      <c r="L6" t="s">
        <v>86</v>
      </c>
    </row>
    <row r="7" spans="2:15" ht="18.75" customHeight="1" x14ac:dyDescent="0.15">
      <c r="B7" s="12" t="s">
        <v>57</v>
      </c>
      <c r="C7" s="56"/>
      <c r="D7" s="90"/>
      <c r="E7" s="90"/>
      <c r="F7" s="90"/>
      <c r="G7" s="57"/>
      <c r="K7" t="s">
        <v>85</v>
      </c>
      <c r="L7" t="s">
        <v>87</v>
      </c>
    </row>
    <row r="8" spans="2:15" ht="18.75" customHeight="1" x14ac:dyDescent="0.15">
      <c r="B8" s="4" t="s">
        <v>58</v>
      </c>
      <c r="C8" s="56"/>
      <c r="D8" s="90"/>
      <c r="E8" s="90"/>
      <c r="F8" s="90"/>
      <c r="G8" s="57"/>
      <c r="K8" t="s">
        <v>88</v>
      </c>
      <c r="L8" t="s">
        <v>89</v>
      </c>
    </row>
    <row r="9" spans="2:15" ht="18.75" customHeight="1" x14ac:dyDescent="0.15">
      <c r="B9" s="12" t="s">
        <v>59</v>
      </c>
      <c r="C9" s="56"/>
      <c r="D9" s="90"/>
      <c r="E9" s="90"/>
      <c r="F9" s="90"/>
      <c r="G9" s="57"/>
      <c r="K9" t="s">
        <v>90</v>
      </c>
      <c r="L9" t="s">
        <v>91</v>
      </c>
    </row>
    <row r="10" spans="2:15" ht="18.75" customHeight="1" x14ac:dyDescent="0.15">
      <c r="B10" s="4" t="s">
        <v>60</v>
      </c>
      <c r="C10" s="56"/>
      <c r="D10" s="90"/>
      <c r="E10" s="90"/>
      <c r="F10" s="90"/>
      <c r="G10" s="57"/>
      <c r="K10" t="s">
        <v>92</v>
      </c>
      <c r="L10" t="s">
        <v>93</v>
      </c>
    </row>
    <row r="11" spans="2:15" ht="18.75" customHeight="1" x14ac:dyDescent="0.15">
      <c r="B11" s="12" t="s">
        <v>61</v>
      </c>
      <c r="C11" s="56"/>
      <c r="D11" s="90"/>
      <c r="E11" s="90"/>
      <c r="F11" s="90"/>
      <c r="G11" s="57"/>
      <c r="K11" t="s">
        <v>94</v>
      </c>
      <c r="L11" t="s">
        <v>95</v>
      </c>
    </row>
    <row r="12" spans="2:15" ht="18.75" customHeight="1" x14ac:dyDescent="0.15">
      <c r="B12" s="4" t="s">
        <v>62</v>
      </c>
      <c r="C12" s="56"/>
      <c r="D12" s="90"/>
      <c r="E12" s="90"/>
      <c r="F12" s="90"/>
      <c r="G12" s="57"/>
      <c r="K12" t="s">
        <v>96</v>
      </c>
      <c r="L12" t="s">
        <v>97</v>
      </c>
    </row>
    <row r="13" spans="2:15" ht="18.75" customHeight="1" x14ac:dyDescent="0.15">
      <c r="B13" s="4" t="s">
        <v>68</v>
      </c>
      <c r="C13" s="56"/>
      <c r="D13" s="90"/>
      <c r="E13" s="90"/>
      <c r="F13" s="90"/>
      <c r="G13" s="57"/>
    </row>
    <row r="14" spans="2:15" ht="18.75" customHeight="1" x14ac:dyDescent="0.15">
      <c r="B14" s="4" t="s">
        <v>67</v>
      </c>
      <c r="C14" s="56"/>
      <c r="D14" s="90"/>
      <c r="E14" s="90"/>
      <c r="F14" s="90"/>
      <c r="G14" s="57"/>
    </row>
    <row r="15" spans="2:15" ht="18.75" customHeight="1" x14ac:dyDescent="0.15">
      <c r="B15" s="13" t="s">
        <v>48</v>
      </c>
      <c r="C15" s="91">
        <f>SUM(C6:G14)</f>
        <v>0</v>
      </c>
      <c r="D15" s="92"/>
      <c r="E15" s="92"/>
      <c r="F15" s="92"/>
      <c r="G15" s="93"/>
      <c r="H15" s="78"/>
      <c r="I15" s="78"/>
      <c r="J15" s="78"/>
      <c r="K15" s="78"/>
      <c r="L15" s="78"/>
      <c r="M15" s="78"/>
      <c r="N15" s="78"/>
      <c r="O15" s="78"/>
    </row>
    <row r="16" spans="2:15" ht="18.75" customHeight="1" x14ac:dyDescent="0.15"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</row>
    <row r="17" spans="2:15" ht="18.75" customHeight="1" x14ac:dyDescent="0.15">
      <c r="B17" s="4" t="s">
        <v>49</v>
      </c>
      <c r="C17" s="82">
        <v>0</v>
      </c>
      <c r="D17" s="8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2:15" ht="18.75" customHeight="1" x14ac:dyDescent="0.15">
      <c r="B18" s="4" t="s">
        <v>50</v>
      </c>
      <c r="C18" s="82">
        <v>0</v>
      </c>
      <c r="D18" s="82"/>
      <c r="E18" s="105" t="s">
        <v>51</v>
      </c>
      <c r="F18" s="106"/>
      <c r="G18" s="106"/>
      <c r="H18" s="106"/>
      <c r="I18" s="106"/>
      <c r="J18" s="106"/>
      <c r="K18" s="106"/>
      <c r="L18" s="106"/>
      <c r="M18" s="106"/>
      <c r="N18" s="106"/>
      <c r="O18" s="106"/>
    </row>
    <row r="19" spans="2:15" ht="18.75" customHeight="1" thickBot="1" x14ac:dyDescent="0.2"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2:15" ht="18.75" customHeight="1" x14ac:dyDescent="0.15">
      <c r="B20" s="29" t="s">
        <v>16</v>
      </c>
      <c r="E20" s="29" t="s">
        <v>26</v>
      </c>
      <c r="G20" s="94" t="s">
        <v>27</v>
      </c>
      <c r="H20" s="95"/>
    </row>
    <row r="21" spans="2:15" ht="18.75" customHeight="1" thickBot="1" x14ac:dyDescent="0.2">
      <c r="B21" s="40">
        <f>SUM(C15)+C18+C17</f>
        <v>0</v>
      </c>
      <c r="C21" t="s">
        <v>18</v>
      </c>
      <c r="E21">
        <f>B21*0.1</f>
        <v>0</v>
      </c>
      <c r="F21" t="s">
        <v>18</v>
      </c>
      <c r="G21" s="46">
        <f>B21+E21</f>
        <v>0</v>
      </c>
      <c r="H21" s="43" t="s">
        <v>18</v>
      </c>
    </row>
    <row r="23" spans="2:15" ht="18.75" customHeight="1" x14ac:dyDescent="0.15">
      <c r="B23" s="33" t="s">
        <v>47</v>
      </c>
      <c r="F23" s="29"/>
    </row>
    <row r="24" spans="2:15" ht="18.75" customHeight="1" thickBot="1" x14ac:dyDescent="0.2">
      <c r="B24" s="84" t="s">
        <v>43</v>
      </c>
      <c r="C24" s="85"/>
      <c r="D24" s="85"/>
      <c r="E24" s="85"/>
      <c r="F24" s="85"/>
      <c r="G24" s="86"/>
      <c r="H24" s="36" t="s">
        <v>33</v>
      </c>
      <c r="I24" s="89" t="s">
        <v>34</v>
      </c>
      <c r="J24" s="89"/>
      <c r="K24" s="89"/>
    </row>
    <row r="25" spans="2:15" ht="18.75" customHeight="1" thickTop="1" x14ac:dyDescent="0.15">
      <c r="B25" s="79" t="s">
        <v>35</v>
      </c>
      <c r="C25" s="79"/>
      <c r="D25" s="79"/>
      <c r="E25" s="79"/>
      <c r="F25" s="79"/>
      <c r="G25" s="79"/>
      <c r="H25" s="31">
        <v>1</v>
      </c>
      <c r="I25" s="83">
        <v>0</v>
      </c>
      <c r="J25" s="83"/>
      <c r="K25" s="31" t="s">
        <v>18</v>
      </c>
    </row>
    <row r="26" spans="2:15" ht="18.75" customHeight="1" x14ac:dyDescent="0.15">
      <c r="B26" s="79" t="s">
        <v>36</v>
      </c>
      <c r="C26" s="79"/>
      <c r="D26" s="79"/>
      <c r="E26" s="79"/>
      <c r="F26" s="79"/>
      <c r="G26" s="79"/>
      <c r="H26" s="31">
        <v>1</v>
      </c>
      <c r="I26" s="83">
        <v>0</v>
      </c>
      <c r="J26" s="83"/>
      <c r="K26" s="31" t="s">
        <v>18</v>
      </c>
    </row>
    <row r="27" spans="2:15" ht="18.75" customHeight="1" x14ac:dyDescent="0.15">
      <c r="B27" s="79" t="s">
        <v>70</v>
      </c>
      <c r="C27" s="79"/>
      <c r="D27" s="79"/>
      <c r="E27" s="79"/>
      <c r="F27" s="79"/>
      <c r="G27" s="79"/>
      <c r="H27" s="31">
        <v>1</v>
      </c>
      <c r="I27" s="83">
        <v>0</v>
      </c>
      <c r="J27" s="83"/>
      <c r="K27" s="31" t="s">
        <v>18</v>
      </c>
    </row>
    <row r="28" spans="2:15" ht="18.75" customHeight="1" x14ac:dyDescent="0.15">
      <c r="B28" s="79" t="s">
        <v>69</v>
      </c>
      <c r="C28" s="79"/>
      <c r="D28" s="79"/>
      <c r="E28" s="79"/>
      <c r="F28" s="79"/>
      <c r="G28" s="79"/>
      <c r="H28" s="31">
        <v>1</v>
      </c>
      <c r="I28" s="83">
        <v>0</v>
      </c>
      <c r="J28" s="83"/>
      <c r="K28" s="31" t="s">
        <v>18</v>
      </c>
      <c r="L28" s="32"/>
    </row>
    <row r="29" spans="2:15" ht="18.75" customHeight="1" x14ac:dyDescent="0.15">
      <c r="B29" s="79" t="s">
        <v>71</v>
      </c>
      <c r="C29" s="79"/>
      <c r="D29" s="79"/>
      <c r="E29" s="79"/>
      <c r="F29" s="79"/>
      <c r="G29" s="79"/>
      <c r="H29" s="31">
        <v>1</v>
      </c>
      <c r="I29" s="83">
        <v>0</v>
      </c>
      <c r="J29" s="83"/>
      <c r="K29" s="31" t="s">
        <v>18</v>
      </c>
      <c r="L29" s="32"/>
    </row>
    <row r="30" spans="2:15" ht="18.75" customHeight="1" x14ac:dyDescent="0.15">
      <c r="B30" s="79" t="s">
        <v>72</v>
      </c>
      <c r="C30" s="79"/>
      <c r="D30" s="79"/>
      <c r="E30" s="79"/>
      <c r="F30" s="79"/>
      <c r="G30" s="79"/>
      <c r="H30" s="31">
        <v>1</v>
      </c>
      <c r="I30" s="83">
        <v>0</v>
      </c>
      <c r="J30" s="83"/>
      <c r="K30" s="31" t="s">
        <v>18</v>
      </c>
      <c r="L30" s="32"/>
    </row>
    <row r="31" spans="2:15" ht="18.75" customHeight="1" x14ac:dyDescent="0.15">
      <c r="B31" s="79" t="s">
        <v>73</v>
      </c>
      <c r="C31" s="79"/>
      <c r="D31" s="79"/>
      <c r="E31" s="79"/>
      <c r="F31" s="79"/>
      <c r="G31" s="79"/>
      <c r="H31" s="31">
        <v>1</v>
      </c>
      <c r="I31" s="83">
        <v>0</v>
      </c>
      <c r="J31" s="83"/>
      <c r="K31" s="31" t="s">
        <v>18</v>
      </c>
    </row>
    <row r="32" spans="2:15" ht="18.75" customHeight="1" x14ac:dyDescent="0.15">
      <c r="B32" s="79" t="s">
        <v>74</v>
      </c>
      <c r="C32" s="79"/>
      <c r="D32" s="79"/>
      <c r="E32" s="79"/>
      <c r="F32" s="79"/>
      <c r="G32" s="79"/>
      <c r="H32" s="31">
        <v>1</v>
      </c>
      <c r="I32" s="83">
        <v>0</v>
      </c>
      <c r="J32" s="83"/>
      <c r="K32" s="31" t="s">
        <v>18</v>
      </c>
      <c r="L32" s="32"/>
    </row>
    <row r="33" spans="2:12" ht="18.75" customHeight="1" x14ac:dyDescent="0.15">
      <c r="B33" s="79" t="s">
        <v>75</v>
      </c>
      <c r="C33" s="79"/>
      <c r="D33" s="79"/>
      <c r="E33" s="79"/>
      <c r="F33" s="79"/>
      <c r="G33" s="79"/>
      <c r="H33" s="31">
        <v>1</v>
      </c>
      <c r="I33" s="83">
        <v>0</v>
      </c>
      <c r="J33" s="83"/>
      <c r="K33" s="31" t="s">
        <v>18</v>
      </c>
      <c r="L33" s="32"/>
    </row>
    <row r="34" spans="2:12" ht="18.75" customHeight="1" x14ac:dyDescent="0.15">
      <c r="B34" s="79" t="s">
        <v>76</v>
      </c>
      <c r="C34" s="79"/>
      <c r="D34" s="79"/>
      <c r="E34" s="79"/>
      <c r="F34" s="79"/>
      <c r="G34" s="79"/>
      <c r="H34" s="31">
        <v>1</v>
      </c>
      <c r="I34" s="83">
        <v>0</v>
      </c>
      <c r="J34" s="83"/>
      <c r="K34" s="31" t="s">
        <v>18</v>
      </c>
      <c r="L34" s="32"/>
    </row>
    <row r="35" spans="2:12" ht="18.75" customHeight="1" x14ac:dyDescent="0.15">
      <c r="B35" s="30" t="s">
        <v>77</v>
      </c>
      <c r="C35" s="30"/>
      <c r="D35" s="30"/>
      <c r="E35" s="30"/>
      <c r="F35" s="30"/>
      <c r="G35" s="30"/>
      <c r="H35" s="29"/>
      <c r="I35" s="38"/>
      <c r="J35" s="38"/>
      <c r="K35" s="29"/>
      <c r="L35" s="32"/>
    </row>
    <row r="36" spans="2:12" ht="18.75" customHeight="1" x14ac:dyDescent="0.15">
      <c r="B36" s="30" t="s">
        <v>78</v>
      </c>
      <c r="C36" s="30"/>
      <c r="D36" s="30"/>
      <c r="E36" s="30"/>
      <c r="F36" s="30"/>
      <c r="G36" s="30"/>
      <c r="H36" s="29"/>
      <c r="I36" s="38"/>
      <c r="J36" s="38"/>
      <c r="K36" s="29"/>
      <c r="L36" s="32"/>
    </row>
    <row r="37" spans="2:12" ht="18.75" customHeight="1" x14ac:dyDescent="0.15">
      <c r="B37" s="30"/>
      <c r="C37" s="30"/>
      <c r="D37" s="30"/>
      <c r="E37" s="30"/>
      <c r="F37" s="30"/>
      <c r="G37" s="30"/>
      <c r="H37" s="29"/>
      <c r="I37" s="38"/>
      <c r="J37" s="38"/>
      <c r="K37" s="29"/>
      <c r="L37" s="32"/>
    </row>
    <row r="38" spans="2:12" ht="18.75" customHeight="1" thickBot="1" x14ac:dyDescent="0.2">
      <c r="B38" s="84" t="s">
        <v>44</v>
      </c>
      <c r="C38" s="85"/>
      <c r="D38" s="85"/>
      <c r="E38" s="85"/>
      <c r="F38" s="85"/>
      <c r="G38" s="86"/>
      <c r="H38" s="36" t="s">
        <v>33</v>
      </c>
      <c r="I38" s="89" t="s">
        <v>34</v>
      </c>
      <c r="J38" s="89"/>
      <c r="K38" s="89"/>
      <c r="L38" s="32"/>
    </row>
    <row r="39" spans="2:12" ht="18.75" customHeight="1" thickTop="1" x14ac:dyDescent="0.15">
      <c r="B39" s="79" t="s">
        <v>42</v>
      </c>
      <c r="C39" s="79"/>
      <c r="D39" s="79"/>
      <c r="E39" s="79"/>
      <c r="F39" s="79"/>
      <c r="G39" s="79"/>
      <c r="H39" s="31">
        <v>1</v>
      </c>
      <c r="I39" s="83">
        <v>0</v>
      </c>
      <c r="J39" s="83"/>
      <c r="K39" s="31" t="s">
        <v>18</v>
      </c>
      <c r="L39" s="32"/>
    </row>
    <row r="40" spans="2:12" ht="18.75" customHeight="1" x14ac:dyDescent="0.15">
      <c r="B40" s="79" t="s">
        <v>45</v>
      </c>
      <c r="C40" s="79"/>
      <c r="D40" s="79"/>
      <c r="E40" s="79"/>
      <c r="F40" s="79"/>
      <c r="G40" s="79"/>
      <c r="H40" s="31">
        <v>1</v>
      </c>
      <c r="I40" s="83">
        <v>0</v>
      </c>
      <c r="J40" s="83"/>
      <c r="K40" s="31" t="s">
        <v>18</v>
      </c>
      <c r="L40" s="32"/>
    </row>
    <row r="41" spans="2:12" ht="18.75" customHeight="1" x14ac:dyDescent="0.15">
      <c r="B41" s="79" t="s">
        <v>46</v>
      </c>
      <c r="C41" s="79"/>
      <c r="D41" s="79"/>
      <c r="E41" s="79"/>
      <c r="F41" s="79"/>
      <c r="G41" s="79"/>
      <c r="H41" s="31">
        <v>1</v>
      </c>
      <c r="I41" s="83">
        <v>0</v>
      </c>
      <c r="J41" s="83"/>
      <c r="K41" s="31" t="s">
        <v>18</v>
      </c>
      <c r="L41" s="32"/>
    </row>
    <row r="42" spans="2:12" ht="18.75" customHeight="1" x14ac:dyDescent="0.15">
      <c r="B42" s="79" t="s">
        <v>79</v>
      </c>
      <c r="C42" s="79"/>
      <c r="D42" s="79"/>
      <c r="E42" s="79"/>
      <c r="F42" s="79"/>
      <c r="G42" s="79"/>
      <c r="H42" s="31">
        <v>1</v>
      </c>
      <c r="I42" s="83">
        <v>0</v>
      </c>
      <c r="J42" s="83"/>
      <c r="K42" s="31" t="s">
        <v>18</v>
      </c>
      <c r="L42" s="32"/>
    </row>
    <row r="43" spans="2:12" ht="18.75" customHeight="1" x14ac:dyDescent="0.15">
      <c r="B43" s="30" t="s">
        <v>98</v>
      </c>
      <c r="C43" s="30"/>
      <c r="D43" s="30"/>
      <c r="E43" s="30"/>
      <c r="F43" s="30"/>
      <c r="G43" s="30"/>
      <c r="H43" s="37"/>
      <c r="I43" s="38"/>
      <c r="J43" s="38"/>
      <c r="K43" s="29"/>
      <c r="L43" s="32"/>
    </row>
    <row r="45" spans="2:12" ht="18.75" customHeight="1" thickBot="1" x14ac:dyDescent="0.2">
      <c r="B45" s="84" t="s">
        <v>38</v>
      </c>
      <c r="C45" s="85"/>
      <c r="D45" s="85"/>
      <c r="E45" s="85"/>
      <c r="F45" s="85"/>
      <c r="G45" s="86"/>
      <c r="H45" s="36" t="s">
        <v>33</v>
      </c>
      <c r="I45" s="84" t="s">
        <v>34</v>
      </c>
      <c r="J45" s="85"/>
      <c r="K45" s="86"/>
    </row>
    <row r="46" spans="2:12" ht="18.75" customHeight="1" thickTop="1" x14ac:dyDescent="0.15">
      <c r="B46" s="87" t="s">
        <v>37</v>
      </c>
      <c r="C46" s="87"/>
      <c r="D46" s="87"/>
      <c r="E46" s="87"/>
      <c r="F46" s="87"/>
      <c r="G46" s="87"/>
      <c r="H46" s="35">
        <v>1</v>
      </c>
      <c r="I46" s="88">
        <v>0</v>
      </c>
      <c r="J46" s="88"/>
      <c r="K46" s="35" t="s">
        <v>18</v>
      </c>
    </row>
    <row r="47" spans="2:12" ht="18.75" customHeight="1" x14ac:dyDescent="0.15">
      <c r="B47" s="79" t="s">
        <v>39</v>
      </c>
      <c r="C47" s="79"/>
      <c r="D47" s="79"/>
      <c r="E47" s="79"/>
      <c r="F47" s="79"/>
      <c r="G47" s="79"/>
      <c r="H47" s="31">
        <v>1</v>
      </c>
      <c r="I47" s="83">
        <v>0</v>
      </c>
      <c r="J47" s="83"/>
      <c r="K47" s="31" t="s">
        <v>18</v>
      </c>
    </row>
    <row r="48" spans="2:12" ht="18.75" customHeight="1" x14ac:dyDescent="0.15">
      <c r="B48" s="79" t="s">
        <v>40</v>
      </c>
      <c r="C48" s="79"/>
      <c r="D48" s="79"/>
      <c r="E48" s="79"/>
      <c r="F48" s="79"/>
      <c r="G48" s="79"/>
      <c r="H48" s="31">
        <v>1</v>
      </c>
      <c r="I48" s="83">
        <v>0</v>
      </c>
      <c r="J48" s="83"/>
      <c r="K48" s="31" t="s">
        <v>18</v>
      </c>
    </row>
    <row r="49" spans="2:11" ht="18.75" customHeight="1" x14ac:dyDescent="0.15">
      <c r="B49" s="79" t="s">
        <v>41</v>
      </c>
      <c r="C49" s="79"/>
      <c r="D49" s="79"/>
      <c r="E49" s="79"/>
      <c r="F49" s="79"/>
      <c r="G49" s="79"/>
      <c r="H49" s="31">
        <v>1</v>
      </c>
      <c r="I49" s="83">
        <v>0</v>
      </c>
      <c r="J49" s="83"/>
      <c r="K49" s="31" t="s">
        <v>18</v>
      </c>
    </row>
    <row r="50" spans="2:11" ht="18.75" customHeight="1" x14ac:dyDescent="0.15">
      <c r="G50" s="23"/>
      <c r="H50" s="34"/>
    </row>
  </sheetData>
  <mergeCells count="63">
    <mergeCell ref="B33:G33"/>
    <mergeCell ref="I33:J33"/>
    <mergeCell ref="B34:G34"/>
    <mergeCell ref="I34:J34"/>
    <mergeCell ref="C13:G13"/>
    <mergeCell ref="C14:G14"/>
    <mergeCell ref="B31:G31"/>
    <mergeCell ref="I31:J31"/>
    <mergeCell ref="B32:G32"/>
    <mergeCell ref="I32:J32"/>
    <mergeCell ref="C17:D17"/>
    <mergeCell ref="E18:O18"/>
    <mergeCell ref="B24:G24"/>
    <mergeCell ref="I24:K24"/>
    <mergeCell ref="J15:K15"/>
    <mergeCell ref="L15:M15"/>
    <mergeCell ref="C4:G5"/>
    <mergeCell ref="C6:G6"/>
    <mergeCell ref="C7:G7"/>
    <mergeCell ref="C8:G8"/>
    <mergeCell ref="C9:G9"/>
    <mergeCell ref="C10:G10"/>
    <mergeCell ref="C11:G11"/>
    <mergeCell ref="C12:G12"/>
    <mergeCell ref="C15:G15"/>
    <mergeCell ref="G20:H20"/>
    <mergeCell ref="I30:J30"/>
    <mergeCell ref="I39:J39"/>
    <mergeCell ref="I40:J40"/>
    <mergeCell ref="I41:J41"/>
    <mergeCell ref="I38:K38"/>
    <mergeCell ref="I28:J28"/>
    <mergeCell ref="B48:G48"/>
    <mergeCell ref="I48:J48"/>
    <mergeCell ref="B49:G49"/>
    <mergeCell ref="I49:J49"/>
    <mergeCell ref="B45:G45"/>
    <mergeCell ref="B47:G47"/>
    <mergeCell ref="I47:J47"/>
    <mergeCell ref="B46:G46"/>
    <mergeCell ref="I46:J46"/>
    <mergeCell ref="B40:G40"/>
    <mergeCell ref="B41:G41"/>
    <mergeCell ref="B42:G42"/>
    <mergeCell ref="I45:K45"/>
    <mergeCell ref="I42:J42"/>
    <mergeCell ref="I29:J29"/>
    <mergeCell ref="B2:N2"/>
    <mergeCell ref="N15:O15"/>
    <mergeCell ref="B30:G30"/>
    <mergeCell ref="B39:G39"/>
    <mergeCell ref="B4:B5"/>
    <mergeCell ref="C18:D18"/>
    <mergeCell ref="H15:I15"/>
    <mergeCell ref="I25:J25"/>
    <mergeCell ref="I26:J26"/>
    <mergeCell ref="I27:J27"/>
    <mergeCell ref="B28:G28"/>
    <mergeCell ref="B25:G25"/>
    <mergeCell ref="B26:G26"/>
    <mergeCell ref="B27:G27"/>
    <mergeCell ref="B29:G29"/>
    <mergeCell ref="B38:G38"/>
  </mergeCells>
  <phoneticPr fontId="2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</vt:lpstr>
      <vt:lpstr>別紙 2</vt:lpstr>
      <vt:lpstr>'別紙 2'!Print_Area</vt:lpstr>
      <vt:lpstr>別紙1!Print_Area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2024-09-04T09:15:34Z</dcterms:created>
  <dcterms:modified xsi:type="dcterms:W3CDTF">2024-09-04T09:15:41Z</dcterms:modified>
</cp:coreProperties>
</file>